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FILE2\Research2\Statistical Digest\Working\Tables for website 2014 revised\"/>
    </mc:Choice>
  </mc:AlternateContent>
  <xr:revisionPtr revIDLastSave="0" documentId="13_ncr:1_{4506C13F-1DDE-40AE-824E-4734FC24BF0D}" xr6:coauthVersionLast="47" xr6:coauthVersionMax="47" xr10:uidLastSave="{00000000-0000-0000-0000-000000000000}"/>
  <bookViews>
    <workbookView xWindow="-120" yWindow="-120" windowWidth="29040" windowHeight="15720" tabRatio="599" xr2:uid="{00000000-000D-0000-FFFF-FFFF00000000}"/>
  </bookViews>
  <sheets>
    <sheet name="1977-2026" sheetId="5" r:id="rId1"/>
    <sheet name="Notes" sheetId="8" r:id="rId2"/>
  </sheets>
  <definedNames>
    <definedName name="_Parse_Out" localSheetId="0" hidden="1">'1977-2026'!$A$6:$O$6</definedName>
    <definedName name="_Parse_Out" hidden="1">#REF!</definedName>
    <definedName name="Print_Area_MI" localSheetId="0">'1977-2026'!#REF!</definedName>
    <definedName name="_xlnm.Print_Titles" localSheetId="0">'1977-2026'!$1:$9</definedName>
    <definedName name="TABLE_3_CENTRAL_BANK_OF_BELIZE__SUMMARY_OF_ASSETS">'1977-2026'!$A$1:$N$9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432" i="5" l="1"/>
  <c r="E432" i="5"/>
  <c r="M432" i="5" s="1"/>
  <c r="L431" i="5"/>
  <c r="E431" i="5"/>
  <c r="M431" i="5" s="1"/>
  <c r="L430" i="5"/>
  <c r="E430" i="5"/>
  <c r="M430" i="5" s="1"/>
  <c r="L429" i="5"/>
  <c r="L428" i="5"/>
  <c r="E429" i="5"/>
  <c r="M429" i="5" s="1"/>
  <c r="E428" i="5"/>
  <c r="M428" i="5" s="1"/>
  <c r="E426" i="5"/>
  <c r="M426" i="5" s="1"/>
  <c r="E427" i="5"/>
  <c r="M427" i="5" s="1"/>
  <c r="L427" i="5"/>
  <c r="L426" i="5"/>
  <c r="L425" i="5"/>
  <c r="E425" i="5"/>
  <c r="M425" i="5" s="1"/>
  <c r="L424" i="5"/>
  <c r="E424" i="5"/>
  <c r="M424" i="5" s="1"/>
  <c r="L423" i="5"/>
  <c r="E423" i="5"/>
  <c r="M423" i="5" s="1"/>
  <c r="L422" i="5"/>
  <c r="E422" i="5"/>
  <c r="M422" i="5" s="1"/>
  <c r="E421" i="5"/>
  <c r="M421" i="5" s="1"/>
  <c r="E419" i="5"/>
  <c r="M419" i="5" s="1"/>
  <c r="L421" i="5"/>
  <c r="L419" i="5"/>
  <c r="E418" i="5"/>
  <c r="M418" i="5" s="1"/>
  <c r="L418" i="5"/>
  <c r="L417" i="5"/>
  <c r="E417" i="5"/>
  <c r="M417" i="5" s="1"/>
  <c r="L416" i="5"/>
  <c r="E416" i="5"/>
  <c r="M416" i="5" s="1"/>
  <c r="L415" i="5"/>
  <c r="E415" i="5"/>
  <c r="M415" i="5" s="1"/>
  <c r="L414" i="5"/>
  <c r="E414" i="5"/>
  <c r="M414" i="5" s="1"/>
  <c r="L413" i="5"/>
  <c r="E413" i="5"/>
  <c r="M413" i="5" s="1"/>
  <c r="L412" i="5"/>
  <c r="E412" i="5"/>
  <c r="M412" i="5" s="1"/>
  <c r="L411" i="5"/>
  <c r="E411" i="5"/>
  <c r="M411" i="5" s="1"/>
  <c r="L410" i="5"/>
  <c r="L409" i="5"/>
  <c r="L408" i="5"/>
  <c r="L406" i="5"/>
  <c r="L405" i="5"/>
  <c r="L404" i="5"/>
  <c r="L403" i="5"/>
  <c r="L402" i="5"/>
  <c r="L401" i="5"/>
  <c r="L400" i="5"/>
  <c r="L399" i="5"/>
  <c r="L398" i="5"/>
  <c r="L397" i="5"/>
  <c r="L396" i="5"/>
  <c r="L395" i="5"/>
  <c r="L393" i="5"/>
  <c r="L392" i="5"/>
  <c r="L391" i="5"/>
  <c r="L390" i="5"/>
  <c r="L389" i="5"/>
  <c r="L388" i="5"/>
  <c r="L387" i="5"/>
  <c r="L386" i="5"/>
  <c r="L385" i="5"/>
  <c r="L384" i="5"/>
  <c r="L383" i="5"/>
  <c r="L382" i="5"/>
  <c r="L380" i="5"/>
  <c r="L379" i="5"/>
  <c r="L378" i="5"/>
  <c r="L377" i="5"/>
  <c r="L376" i="5"/>
  <c r="L375" i="5"/>
  <c r="L374" i="5"/>
  <c r="L373" i="5"/>
  <c r="L372" i="5"/>
  <c r="L371" i="5"/>
  <c r="L370" i="5"/>
  <c r="L369" i="5"/>
  <c r="L367" i="5"/>
  <c r="L366" i="5"/>
  <c r="L365" i="5"/>
  <c r="L364" i="5"/>
  <c r="L363" i="5"/>
  <c r="L362" i="5"/>
  <c r="L361" i="5"/>
  <c r="L360" i="5"/>
  <c r="L359" i="5"/>
  <c r="L358" i="5"/>
  <c r="L357" i="5"/>
  <c r="L356" i="5"/>
  <c r="L354" i="5"/>
  <c r="L353" i="5"/>
  <c r="L352" i="5"/>
  <c r="L351" i="5"/>
  <c r="L350" i="5"/>
  <c r="L349" i="5"/>
  <c r="L348" i="5"/>
  <c r="L347" i="5"/>
  <c r="L346" i="5"/>
  <c r="L345" i="5"/>
  <c r="L344" i="5"/>
  <c r="L343" i="5"/>
  <c r="L341" i="5"/>
  <c r="L340" i="5"/>
  <c r="L339" i="5"/>
  <c r="L338" i="5"/>
  <c r="L337" i="5"/>
  <c r="L336" i="5"/>
  <c r="L335" i="5"/>
  <c r="L334" i="5"/>
  <c r="L333" i="5"/>
  <c r="L332" i="5"/>
  <c r="L331" i="5"/>
  <c r="L330" i="5"/>
  <c r="L328" i="5"/>
  <c r="L327" i="5"/>
  <c r="L326" i="5"/>
  <c r="L325" i="5"/>
  <c r="L324" i="5"/>
  <c r="L323" i="5"/>
  <c r="L322" i="5"/>
  <c r="L321" i="5"/>
  <c r="L320" i="5"/>
  <c r="L319" i="5"/>
  <c r="L318" i="5"/>
  <c r="L317" i="5"/>
  <c r="L315" i="5"/>
  <c r="L314" i="5"/>
  <c r="L313" i="5"/>
  <c r="L312" i="5"/>
  <c r="L311" i="5"/>
  <c r="L310" i="5"/>
  <c r="L309" i="5"/>
  <c r="L308" i="5"/>
  <c r="L307" i="5"/>
  <c r="L306" i="5"/>
  <c r="L305" i="5"/>
  <c r="L304" i="5"/>
  <c r="L302" i="5"/>
  <c r="L301" i="5"/>
  <c r="L300" i="5"/>
  <c r="L299" i="5"/>
  <c r="L298" i="5"/>
  <c r="L297" i="5"/>
  <c r="L296" i="5"/>
  <c r="L295" i="5"/>
  <c r="L294" i="5"/>
  <c r="L293" i="5"/>
  <c r="L292" i="5"/>
  <c r="L291" i="5"/>
  <c r="L289" i="5"/>
  <c r="L288" i="5"/>
  <c r="L287" i="5"/>
  <c r="L286" i="5"/>
  <c r="L285" i="5"/>
  <c r="L284" i="5"/>
  <c r="L283" i="5"/>
  <c r="L282" i="5"/>
  <c r="L281" i="5"/>
  <c r="L280" i="5"/>
  <c r="L279" i="5"/>
  <c r="L278" i="5"/>
  <c r="L276" i="5"/>
  <c r="L275" i="5"/>
  <c r="L274" i="5"/>
  <c r="L273" i="5"/>
  <c r="L272" i="5"/>
  <c r="L271" i="5"/>
  <c r="L270" i="5"/>
  <c r="L269" i="5"/>
  <c r="L268" i="5"/>
  <c r="L267" i="5"/>
  <c r="L266" i="5"/>
  <c r="L265" i="5"/>
  <c r="L263" i="5"/>
  <c r="L262" i="5"/>
  <c r="L261" i="5"/>
  <c r="L260" i="5"/>
  <c r="L259" i="5"/>
  <c r="L258" i="5"/>
  <c r="L257" i="5"/>
  <c r="L256" i="5"/>
  <c r="L255" i="5"/>
  <c r="L254" i="5"/>
  <c r="L253" i="5"/>
  <c r="L252" i="5"/>
  <c r="L250" i="5"/>
  <c r="L249" i="5"/>
  <c r="L248" i="5"/>
  <c r="L247" i="5"/>
  <c r="L246" i="5"/>
  <c r="L245" i="5"/>
  <c r="L244" i="5"/>
  <c r="L243" i="5"/>
  <c r="L242" i="5"/>
  <c r="L241" i="5"/>
  <c r="L240" i="5"/>
  <c r="L239" i="5"/>
  <c r="L237" i="5"/>
  <c r="L236" i="5"/>
  <c r="L235" i="5"/>
  <c r="L234" i="5"/>
  <c r="L233" i="5"/>
  <c r="L232" i="5"/>
  <c r="L231" i="5"/>
  <c r="L230" i="5"/>
  <c r="L229" i="5"/>
  <c r="L228" i="5"/>
  <c r="L227" i="5"/>
  <c r="L226" i="5"/>
  <c r="L224" i="5"/>
  <c r="L223" i="5"/>
  <c r="L222" i="5"/>
  <c r="L221" i="5"/>
  <c r="L220" i="5"/>
  <c r="L219" i="5"/>
  <c r="L218" i="5"/>
  <c r="L217" i="5"/>
  <c r="L216" i="5"/>
  <c r="L215" i="5"/>
  <c r="L214" i="5"/>
  <c r="L213" i="5"/>
  <c r="L211" i="5"/>
  <c r="L210" i="5"/>
  <c r="L209" i="5"/>
  <c r="L208" i="5"/>
  <c r="L207" i="5"/>
  <c r="L206" i="5"/>
  <c r="L205" i="5"/>
  <c r="L204" i="5"/>
  <c r="L203" i="5"/>
  <c r="L202" i="5"/>
  <c r="L201" i="5"/>
  <c r="L200" i="5"/>
  <c r="L198" i="5"/>
  <c r="L197" i="5"/>
  <c r="L196" i="5"/>
  <c r="L195" i="5"/>
  <c r="L194" i="5"/>
  <c r="L193" i="5"/>
  <c r="L192" i="5"/>
  <c r="L191" i="5"/>
  <c r="L190" i="5"/>
  <c r="L189" i="5"/>
  <c r="L188" i="5"/>
  <c r="L187" i="5"/>
  <c r="L185" i="5"/>
  <c r="L184" i="5"/>
  <c r="L183" i="5"/>
  <c r="L182" i="5"/>
  <c r="L181" i="5"/>
  <c r="L180" i="5"/>
  <c r="L179" i="5"/>
  <c r="L178" i="5"/>
  <c r="L177" i="5"/>
  <c r="L176" i="5"/>
  <c r="L175" i="5"/>
  <c r="L174" i="5"/>
  <c r="L172" i="5"/>
  <c r="L171" i="5"/>
  <c r="L170" i="5"/>
  <c r="L169" i="5"/>
  <c r="L168" i="5"/>
  <c r="L167" i="5"/>
  <c r="L166" i="5"/>
  <c r="L165" i="5"/>
  <c r="L164" i="5"/>
  <c r="L163" i="5"/>
  <c r="L162" i="5"/>
  <c r="L161" i="5"/>
  <c r="L159" i="5"/>
  <c r="L158" i="5"/>
  <c r="L157" i="5"/>
  <c r="L156" i="5"/>
  <c r="L155" i="5"/>
  <c r="L154" i="5"/>
  <c r="L153" i="5"/>
  <c r="L152" i="5"/>
  <c r="L151" i="5"/>
  <c r="L150" i="5"/>
  <c r="L149" i="5"/>
  <c r="L148" i="5"/>
  <c r="L146" i="5"/>
  <c r="L145" i="5"/>
  <c r="L144" i="5"/>
  <c r="L143" i="5"/>
  <c r="L142" i="5"/>
  <c r="L141" i="5"/>
  <c r="L140" i="5"/>
  <c r="L139" i="5"/>
  <c r="L138" i="5"/>
  <c r="L137" i="5"/>
  <c r="L136" i="5"/>
  <c r="L135" i="5"/>
  <c r="L133" i="5"/>
  <c r="L132" i="5"/>
  <c r="L131" i="5"/>
  <c r="L130" i="5"/>
  <c r="L129" i="5"/>
  <c r="L128" i="5"/>
  <c r="L127" i="5"/>
  <c r="L126" i="5"/>
  <c r="L125" i="5"/>
  <c r="L124" i="5"/>
  <c r="L123" i="5"/>
  <c r="L122" i="5"/>
  <c r="L120" i="5"/>
  <c r="L119" i="5"/>
  <c r="L118" i="5"/>
  <c r="L117" i="5"/>
  <c r="L116" i="5"/>
  <c r="L115" i="5"/>
  <c r="L114" i="5"/>
  <c r="L113" i="5"/>
  <c r="L112" i="5"/>
  <c r="L111" i="5"/>
  <c r="L110" i="5"/>
  <c r="L109" i="5"/>
  <c r="L107" i="5"/>
  <c r="L106" i="5"/>
  <c r="L105" i="5"/>
  <c r="L104" i="5"/>
  <c r="L103" i="5"/>
  <c r="L102" i="5"/>
  <c r="L101" i="5"/>
  <c r="L100" i="5"/>
  <c r="L99" i="5"/>
  <c r="L98" i="5"/>
  <c r="L97" i="5"/>
  <c r="L96" i="5"/>
  <c r="L94" i="5"/>
  <c r="L93" i="5"/>
  <c r="L92" i="5"/>
  <c r="L91" i="5"/>
  <c r="L90" i="5"/>
  <c r="L89" i="5"/>
  <c r="L88" i="5"/>
  <c r="L87" i="5"/>
  <c r="L86" i="5"/>
  <c r="L85" i="5"/>
  <c r="L84" i="5"/>
  <c r="L83" i="5"/>
  <c r="L81" i="5"/>
  <c r="L80" i="5"/>
  <c r="L79" i="5"/>
  <c r="L78" i="5"/>
  <c r="L77" i="5"/>
  <c r="L76" i="5"/>
  <c r="L75" i="5"/>
  <c r="L74" i="5"/>
  <c r="L73" i="5"/>
  <c r="L72" i="5"/>
  <c r="L71" i="5"/>
  <c r="L70" i="5"/>
  <c r="L68" i="5"/>
  <c r="L67" i="5"/>
  <c r="L66" i="5"/>
  <c r="L65" i="5"/>
  <c r="L64" i="5"/>
  <c r="L63" i="5"/>
  <c r="L62" i="5"/>
  <c r="L61" i="5"/>
  <c r="L60" i="5"/>
  <c r="L59" i="5"/>
  <c r="L58" i="5"/>
  <c r="L57" i="5"/>
  <c r="L55" i="5"/>
  <c r="L54" i="5"/>
  <c r="L53" i="5"/>
  <c r="L52" i="5"/>
  <c r="L51" i="5"/>
  <c r="L50" i="5"/>
  <c r="L49" i="5"/>
  <c r="L48" i="5"/>
  <c r="L47" i="5"/>
  <c r="L46" i="5"/>
  <c r="L45" i="5"/>
  <c r="L44" i="5"/>
  <c r="L42" i="5"/>
  <c r="E42" i="5"/>
  <c r="M42" i="5" s="1"/>
  <c r="L41" i="5"/>
  <c r="E41" i="5"/>
  <c r="M41" i="5" s="1"/>
  <c r="L40" i="5"/>
  <c r="E40" i="5"/>
  <c r="M40" i="5" s="1"/>
  <c r="L39" i="5"/>
  <c r="E39" i="5"/>
  <c r="M39" i="5" s="1"/>
  <c r="L37" i="5"/>
  <c r="E37" i="5"/>
  <c r="M37" i="5" s="1"/>
  <c r="L36" i="5"/>
  <c r="E36" i="5"/>
  <c r="M36" i="5" s="1"/>
  <c r="L35" i="5"/>
  <c r="E35" i="5"/>
  <c r="M35" i="5" s="1"/>
  <c r="L34" i="5"/>
  <c r="E34" i="5"/>
  <c r="M34" i="5" s="1"/>
  <c r="L32" i="5"/>
  <c r="E32" i="5"/>
  <c r="M32" i="5" s="1"/>
  <c r="L31" i="5"/>
  <c r="E31" i="5"/>
  <c r="M31" i="5" s="1"/>
  <c r="L30" i="5"/>
  <c r="E30" i="5"/>
  <c r="M30" i="5" s="1"/>
  <c r="L29" i="5"/>
  <c r="E29" i="5"/>
  <c r="M29" i="5" s="1"/>
  <c r="L27" i="5"/>
  <c r="E27" i="5"/>
  <c r="M27" i="5" s="1"/>
  <c r="L26" i="5"/>
  <c r="E26" i="5"/>
  <c r="M26" i="5" s="1"/>
  <c r="L25" i="5"/>
  <c r="E25" i="5"/>
  <c r="M25" i="5" s="1"/>
  <c r="L24" i="5"/>
  <c r="E24" i="5"/>
  <c r="M24" i="5" s="1"/>
  <c r="L22" i="5"/>
  <c r="E22" i="5"/>
  <c r="M22" i="5" s="1"/>
  <c r="L21" i="5"/>
  <c r="E21" i="5"/>
  <c r="M21" i="5" s="1"/>
  <c r="L20" i="5"/>
  <c r="E20" i="5"/>
  <c r="M20" i="5" s="1"/>
  <c r="L19" i="5"/>
  <c r="E19" i="5"/>
  <c r="M19" i="5" s="1"/>
  <c r="L17" i="5"/>
  <c r="E17" i="5"/>
  <c r="M17" i="5" s="1"/>
  <c r="L15" i="5"/>
  <c r="E15" i="5"/>
  <c r="M15" i="5" s="1"/>
  <c r="L13" i="5"/>
  <c r="E13" i="5"/>
  <c r="M13" i="5" s="1"/>
  <c r="L11" i="5"/>
  <c r="E11" i="5"/>
  <c r="M11" i="5" s="1"/>
  <c r="E410" i="5"/>
  <c r="M410" i="5" s="1"/>
  <c r="E409" i="5"/>
  <c r="M409" i="5" s="1"/>
  <c r="E408" i="5"/>
  <c r="M408" i="5" s="1"/>
  <c r="E406" i="5"/>
  <c r="M406" i="5" s="1"/>
  <c r="E405" i="5"/>
  <c r="M405" i="5" s="1"/>
  <c r="E404" i="5"/>
  <c r="M404" i="5" s="1"/>
  <c r="E403" i="5"/>
  <c r="M403" i="5" s="1"/>
  <c r="E402" i="5"/>
  <c r="M402" i="5" s="1"/>
  <c r="E401" i="5"/>
  <c r="M401" i="5" s="1"/>
  <c r="E400" i="5"/>
  <c r="M400" i="5" s="1"/>
  <c r="E399" i="5"/>
  <c r="M399" i="5" s="1"/>
  <c r="E398" i="5"/>
  <c r="M398" i="5" s="1"/>
  <c r="E397" i="5"/>
  <c r="M397" i="5" s="1"/>
  <c r="E396" i="5"/>
  <c r="M396" i="5" s="1"/>
  <c r="E395" i="5"/>
  <c r="M395" i="5" s="1"/>
  <c r="E393" i="5"/>
  <c r="M393" i="5" s="1"/>
  <c r="E392" i="5"/>
  <c r="M392" i="5" s="1"/>
  <c r="E391" i="5"/>
  <c r="M391" i="5" s="1"/>
  <c r="E390" i="5"/>
  <c r="M390" i="5" s="1"/>
  <c r="E389" i="5"/>
  <c r="M389" i="5" s="1"/>
  <c r="E388" i="5"/>
  <c r="M388" i="5" s="1"/>
  <c r="E387" i="5"/>
  <c r="M387" i="5" s="1"/>
  <c r="E386" i="5"/>
  <c r="M386" i="5" s="1"/>
  <c r="E385" i="5"/>
  <c r="M385" i="5" s="1"/>
  <c r="E384" i="5"/>
  <c r="M384" i="5" s="1"/>
  <c r="E383" i="5"/>
  <c r="M383" i="5" s="1"/>
  <c r="E382" i="5"/>
  <c r="M382" i="5" s="1"/>
  <c r="E380" i="5"/>
  <c r="M380" i="5" s="1"/>
  <c r="E379" i="5"/>
  <c r="M379" i="5" s="1"/>
  <c r="E378" i="5"/>
  <c r="M378" i="5" s="1"/>
  <c r="E377" i="5"/>
  <c r="M377" i="5" s="1"/>
  <c r="E376" i="5"/>
  <c r="M376" i="5" s="1"/>
  <c r="E375" i="5"/>
  <c r="M375" i="5" s="1"/>
  <c r="E372" i="5"/>
  <c r="M372" i="5" s="1"/>
  <c r="E373" i="5"/>
  <c r="M373" i="5" s="1"/>
  <c r="E374" i="5"/>
  <c r="M374" i="5" s="1"/>
  <c r="E371" i="5"/>
  <c r="M371" i="5" s="1"/>
  <c r="E370" i="5"/>
  <c r="M370" i="5" s="1"/>
  <c r="E369" i="5"/>
  <c r="M369" i="5" s="1"/>
  <c r="E367" i="5"/>
  <c r="M367" i="5" s="1"/>
  <c r="E366" i="5"/>
  <c r="M366" i="5" s="1"/>
  <c r="E365" i="5"/>
  <c r="M365" i="5" s="1"/>
  <c r="E364" i="5"/>
  <c r="M364" i="5" s="1"/>
  <c r="E363" i="5"/>
  <c r="M363" i="5" s="1"/>
  <c r="E362" i="5"/>
  <c r="M362" i="5" s="1"/>
  <c r="E361" i="5"/>
  <c r="M361" i="5" s="1"/>
  <c r="E360" i="5"/>
  <c r="M360" i="5" s="1"/>
  <c r="E359" i="5"/>
  <c r="M359" i="5" s="1"/>
  <c r="E358" i="5"/>
  <c r="M358" i="5" s="1"/>
  <c r="E357" i="5"/>
  <c r="M357" i="5" s="1"/>
  <c r="E356" i="5"/>
  <c r="M356" i="5" s="1"/>
  <c r="E354" i="5"/>
  <c r="M354" i="5" s="1"/>
  <c r="E353" i="5"/>
  <c r="M353" i="5" s="1"/>
  <c r="E352" i="5"/>
  <c r="M352" i="5" s="1"/>
  <c r="E351" i="5"/>
  <c r="M351" i="5" s="1"/>
  <c r="E350" i="5"/>
  <c r="M350" i="5" s="1"/>
  <c r="E349" i="5"/>
  <c r="M349" i="5" s="1"/>
  <c r="E348" i="5"/>
  <c r="M348" i="5" s="1"/>
  <c r="E347" i="5"/>
  <c r="M347" i="5" s="1"/>
  <c r="E346" i="5"/>
  <c r="M346" i="5" s="1"/>
  <c r="E345" i="5"/>
  <c r="M345" i="5" s="1"/>
  <c r="E344" i="5"/>
  <c r="M344" i="5" s="1"/>
  <c r="E343" i="5"/>
  <c r="M343" i="5" s="1"/>
  <c r="E341" i="5"/>
  <c r="M341" i="5" s="1"/>
  <c r="E340" i="5"/>
  <c r="M340" i="5" s="1"/>
  <c r="E339" i="5"/>
  <c r="M339" i="5" s="1"/>
  <c r="E338" i="5"/>
  <c r="M338" i="5" s="1"/>
  <c r="E337" i="5"/>
  <c r="M337" i="5" s="1"/>
  <c r="E336" i="5"/>
  <c r="M336" i="5" s="1"/>
  <c r="E335" i="5"/>
  <c r="M335" i="5" s="1"/>
  <c r="E334" i="5"/>
  <c r="M334" i="5" s="1"/>
  <c r="E333" i="5"/>
  <c r="M333" i="5" s="1"/>
  <c r="E332" i="5"/>
  <c r="M332" i="5" s="1"/>
  <c r="E331" i="5"/>
  <c r="M331" i="5" s="1"/>
  <c r="E330" i="5"/>
  <c r="M330" i="5" s="1"/>
  <c r="E328" i="5"/>
  <c r="M328" i="5" s="1"/>
  <c r="E327" i="5"/>
  <c r="M327" i="5" s="1"/>
  <c r="E326" i="5"/>
  <c r="M326" i="5" s="1"/>
  <c r="E325" i="5"/>
  <c r="M325" i="5" s="1"/>
  <c r="E324" i="5"/>
  <c r="M324" i="5" s="1"/>
  <c r="E323" i="5"/>
  <c r="M323" i="5" s="1"/>
  <c r="E322" i="5"/>
  <c r="M322" i="5" s="1"/>
  <c r="E321" i="5"/>
  <c r="M321" i="5" s="1"/>
  <c r="E320" i="5"/>
  <c r="M320" i="5" s="1"/>
  <c r="E319" i="5"/>
  <c r="M319" i="5" s="1"/>
  <c r="E318" i="5"/>
  <c r="M318" i="5" s="1"/>
  <c r="E317" i="5"/>
  <c r="M317" i="5" s="1"/>
  <c r="E315" i="5"/>
  <c r="M315" i="5" s="1"/>
  <c r="E314" i="5"/>
  <c r="M314" i="5" s="1"/>
  <c r="E313" i="5"/>
  <c r="M313" i="5" s="1"/>
  <c r="E312" i="5"/>
  <c r="M312" i="5" s="1"/>
  <c r="E311" i="5"/>
  <c r="M311" i="5" s="1"/>
  <c r="E310" i="5"/>
  <c r="M310" i="5" s="1"/>
  <c r="E309" i="5"/>
  <c r="M309" i="5" s="1"/>
  <c r="E308" i="5"/>
  <c r="M308" i="5" s="1"/>
  <c r="E307" i="5"/>
  <c r="M307" i="5" s="1"/>
  <c r="E306" i="5"/>
  <c r="M306" i="5" s="1"/>
  <c r="E305" i="5"/>
  <c r="M305" i="5" s="1"/>
  <c r="E304" i="5"/>
  <c r="M304" i="5" s="1"/>
  <c r="E302" i="5"/>
  <c r="M302" i="5" s="1"/>
  <c r="E301" i="5"/>
  <c r="M301" i="5" s="1"/>
  <c r="E300" i="5"/>
  <c r="M300" i="5" s="1"/>
  <c r="E299" i="5"/>
  <c r="M299" i="5" s="1"/>
  <c r="E298" i="5"/>
  <c r="M298" i="5" s="1"/>
  <c r="E297" i="5"/>
  <c r="M297" i="5" s="1"/>
  <c r="E296" i="5"/>
  <c r="M296" i="5" s="1"/>
  <c r="E295" i="5"/>
  <c r="M295" i="5" s="1"/>
  <c r="E294" i="5"/>
  <c r="M294" i="5" s="1"/>
  <c r="E293" i="5"/>
  <c r="M293" i="5" s="1"/>
  <c r="E292" i="5"/>
  <c r="M292" i="5" s="1"/>
  <c r="E291" i="5"/>
  <c r="M291" i="5" s="1"/>
  <c r="E289" i="5"/>
  <c r="M289" i="5" s="1"/>
  <c r="E288" i="5"/>
  <c r="M288" i="5" s="1"/>
  <c r="E287" i="5"/>
  <c r="M287" i="5" s="1"/>
  <c r="E286" i="5"/>
  <c r="M286" i="5" s="1"/>
  <c r="E285" i="5"/>
  <c r="M285" i="5" s="1"/>
  <c r="E284" i="5"/>
  <c r="M284" i="5" s="1"/>
  <c r="E283" i="5"/>
  <c r="M283" i="5" s="1"/>
  <c r="E282" i="5"/>
  <c r="M282" i="5" s="1"/>
  <c r="E281" i="5"/>
  <c r="M281" i="5" s="1"/>
  <c r="E280" i="5"/>
  <c r="M280" i="5" s="1"/>
  <c r="E279" i="5"/>
  <c r="M279" i="5" s="1"/>
  <c r="E278" i="5"/>
  <c r="M278" i="5" s="1"/>
  <c r="E276" i="5"/>
  <c r="M276" i="5" s="1"/>
  <c r="E275" i="5"/>
  <c r="M275" i="5" s="1"/>
  <c r="E274" i="5"/>
  <c r="M274" i="5" s="1"/>
  <c r="E273" i="5"/>
  <c r="M273" i="5" s="1"/>
  <c r="E272" i="5"/>
  <c r="M272" i="5" s="1"/>
  <c r="E271" i="5"/>
  <c r="M271" i="5" s="1"/>
  <c r="E270" i="5"/>
  <c r="M270" i="5" s="1"/>
  <c r="E269" i="5"/>
  <c r="M269" i="5" s="1"/>
  <c r="E268" i="5"/>
  <c r="M268" i="5" s="1"/>
  <c r="E267" i="5"/>
  <c r="M267" i="5" s="1"/>
  <c r="E266" i="5"/>
  <c r="M266" i="5" s="1"/>
  <c r="E265" i="5"/>
  <c r="M265" i="5" s="1"/>
  <c r="E263" i="5"/>
  <c r="M263" i="5" s="1"/>
  <c r="E262" i="5"/>
  <c r="M262" i="5" s="1"/>
  <c r="E261" i="5"/>
  <c r="M261" i="5" s="1"/>
  <c r="E260" i="5"/>
  <c r="M260" i="5" s="1"/>
  <c r="E259" i="5"/>
  <c r="M259" i="5" s="1"/>
  <c r="E258" i="5"/>
  <c r="M258" i="5" s="1"/>
  <c r="E257" i="5"/>
  <c r="M257" i="5" s="1"/>
  <c r="E256" i="5"/>
  <c r="M256" i="5" s="1"/>
  <c r="E255" i="5"/>
  <c r="M255" i="5" s="1"/>
  <c r="E254" i="5"/>
  <c r="M254" i="5" s="1"/>
  <c r="E253" i="5"/>
  <c r="M253" i="5" s="1"/>
  <c r="E252" i="5"/>
  <c r="M252" i="5" s="1"/>
  <c r="E250" i="5"/>
  <c r="M250" i="5" s="1"/>
  <c r="E249" i="5"/>
  <c r="M249" i="5" s="1"/>
  <c r="E248" i="5"/>
  <c r="M248" i="5" s="1"/>
  <c r="E247" i="5"/>
  <c r="M247" i="5" s="1"/>
  <c r="E246" i="5"/>
  <c r="M246" i="5" s="1"/>
  <c r="E245" i="5"/>
  <c r="M245" i="5" s="1"/>
  <c r="E244" i="5"/>
  <c r="M244" i="5" s="1"/>
  <c r="E243" i="5"/>
  <c r="M243" i="5" s="1"/>
  <c r="E242" i="5"/>
  <c r="M242" i="5" s="1"/>
  <c r="E241" i="5"/>
  <c r="M241" i="5" s="1"/>
  <c r="E240" i="5"/>
  <c r="M240" i="5" s="1"/>
  <c r="E239" i="5"/>
  <c r="M239" i="5" s="1"/>
  <c r="E237" i="5"/>
  <c r="M237" i="5" s="1"/>
  <c r="E236" i="5"/>
  <c r="M236" i="5" s="1"/>
  <c r="E235" i="5"/>
  <c r="M235" i="5" s="1"/>
  <c r="E234" i="5"/>
  <c r="M234" i="5" s="1"/>
  <c r="E233" i="5"/>
  <c r="M233" i="5" s="1"/>
  <c r="E232" i="5"/>
  <c r="M232" i="5" s="1"/>
  <c r="E231" i="5"/>
  <c r="M231" i="5" s="1"/>
  <c r="E230" i="5"/>
  <c r="M230" i="5" s="1"/>
  <c r="E229" i="5"/>
  <c r="M229" i="5" s="1"/>
  <c r="E228" i="5"/>
  <c r="M228" i="5" s="1"/>
  <c r="E227" i="5"/>
  <c r="M227" i="5" s="1"/>
  <c r="E226" i="5"/>
  <c r="M226" i="5" s="1"/>
  <c r="E224" i="5"/>
  <c r="M224" i="5" s="1"/>
  <c r="E223" i="5"/>
  <c r="M223" i="5" s="1"/>
  <c r="E222" i="5"/>
  <c r="M222" i="5" s="1"/>
  <c r="E221" i="5"/>
  <c r="M221" i="5" s="1"/>
  <c r="E220" i="5"/>
  <c r="M220" i="5" s="1"/>
  <c r="E219" i="5"/>
  <c r="M219" i="5" s="1"/>
  <c r="E218" i="5"/>
  <c r="M218" i="5" s="1"/>
  <c r="E217" i="5"/>
  <c r="M217" i="5" s="1"/>
  <c r="E216" i="5"/>
  <c r="M216" i="5" s="1"/>
  <c r="E215" i="5"/>
  <c r="M215" i="5" s="1"/>
  <c r="E214" i="5"/>
  <c r="M214" i="5" s="1"/>
  <c r="E213" i="5"/>
  <c r="M213" i="5" s="1"/>
  <c r="E211" i="5"/>
  <c r="M211" i="5" s="1"/>
  <c r="E210" i="5"/>
  <c r="M210" i="5" s="1"/>
  <c r="E209" i="5"/>
  <c r="M209" i="5" s="1"/>
  <c r="E208" i="5"/>
  <c r="M208" i="5" s="1"/>
  <c r="E207" i="5"/>
  <c r="M207" i="5" s="1"/>
  <c r="E206" i="5"/>
  <c r="M206" i="5" s="1"/>
  <c r="E205" i="5"/>
  <c r="M205" i="5" s="1"/>
  <c r="E204" i="5"/>
  <c r="M204" i="5" s="1"/>
  <c r="E203" i="5"/>
  <c r="M203" i="5" s="1"/>
  <c r="E202" i="5"/>
  <c r="M202" i="5" s="1"/>
  <c r="E201" i="5"/>
  <c r="M201" i="5" s="1"/>
  <c r="E200" i="5"/>
  <c r="M200" i="5" s="1"/>
  <c r="E198" i="5"/>
  <c r="M198" i="5" s="1"/>
  <c r="E197" i="5"/>
  <c r="M197" i="5" s="1"/>
  <c r="E196" i="5"/>
  <c r="M196" i="5" s="1"/>
  <c r="E195" i="5"/>
  <c r="M195" i="5" s="1"/>
  <c r="E194" i="5"/>
  <c r="M194" i="5" s="1"/>
  <c r="E193" i="5"/>
  <c r="M193" i="5" s="1"/>
  <c r="E192" i="5"/>
  <c r="M192" i="5" s="1"/>
  <c r="E191" i="5"/>
  <c r="M191" i="5" s="1"/>
  <c r="E190" i="5"/>
  <c r="M190" i="5" s="1"/>
  <c r="E189" i="5"/>
  <c r="M189" i="5" s="1"/>
  <c r="E188" i="5"/>
  <c r="M188" i="5" s="1"/>
  <c r="E187" i="5"/>
  <c r="M187" i="5" s="1"/>
  <c r="E185" i="5"/>
  <c r="M185" i="5" s="1"/>
  <c r="E184" i="5"/>
  <c r="M184" i="5" s="1"/>
  <c r="E183" i="5"/>
  <c r="M183" i="5" s="1"/>
  <c r="E182" i="5"/>
  <c r="M182" i="5" s="1"/>
  <c r="E181" i="5"/>
  <c r="M181" i="5" s="1"/>
  <c r="E180" i="5"/>
  <c r="M180" i="5" s="1"/>
  <c r="E179" i="5"/>
  <c r="M179" i="5" s="1"/>
  <c r="E178" i="5"/>
  <c r="M178" i="5" s="1"/>
  <c r="E177" i="5"/>
  <c r="M177" i="5" s="1"/>
  <c r="E176" i="5"/>
  <c r="M176" i="5" s="1"/>
  <c r="E175" i="5"/>
  <c r="M175" i="5" s="1"/>
  <c r="E174" i="5"/>
  <c r="M174" i="5" s="1"/>
  <c r="E172" i="5"/>
  <c r="M172" i="5" s="1"/>
  <c r="E171" i="5"/>
  <c r="M171" i="5" s="1"/>
  <c r="E170" i="5"/>
  <c r="M170" i="5" s="1"/>
  <c r="E169" i="5"/>
  <c r="M169" i="5" s="1"/>
  <c r="E168" i="5"/>
  <c r="M168" i="5" s="1"/>
  <c r="E167" i="5"/>
  <c r="M167" i="5" s="1"/>
  <c r="E166" i="5"/>
  <c r="M166" i="5" s="1"/>
  <c r="E165" i="5"/>
  <c r="M165" i="5" s="1"/>
  <c r="E164" i="5"/>
  <c r="M164" i="5" s="1"/>
  <c r="E163" i="5"/>
  <c r="M163" i="5" s="1"/>
  <c r="E162" i="5"/>
  <c r="M162" i="5" s="1"/>
  <c r="E161" i="5"/>
  <c r="M161" i="5" s="1"/>
  <c r="M159" i="5"/>
  <c r="M158" i="5"/>
  <c r="M157" i="5"/>
  <c r="M156" i="5"/>
  <c r="D156" i="5"/>
  <c r="M155" i="5"/>
  <c r="D155" i="5"/>
  <c r="M154" i="5"/>
  <c r="D154" i="5"/>
  <c r="M153" i="5"/>
  <c r="D153" i="5"/>
  <c r="M152" i="5"/>
  <c r="D152" i="5"/>
  <c r="M151" i="5"/>
  <c r="D151" i="5"/>
  <c r="M150" i="5"/>
  <c r="D150" i="5"/>
  <c r="M149" i="5"/>
  <c r="D149" i="5"/>
  <c r="M148" i="5"/>
  <c r="D148" i="5"/>
  <c r="E146" i="5"/>
  <c r="M146" i="5" s="1"/>
  <c r="E145" i="5"/>
  <c r="M145" i="5" s="1"/>
  <c r="E144" i="5"/>
  <c r="M144" i="5" s="1"/>
  <c r="E143" i="5"/>
  <c r="M143" i="5" s="1"/>
  <c r="E142" i="5"/>
  <c r="M142" i="5" s="1"/>
  <c r="E141" i="5"/>
  <c r="M141" i="5" s="1"/>
  <c r="E140" i="5"/>
  <c r="M140" i="5" s="1"/>
  <c r="E139" i="5"/>
  <c r="M139" i="5" s="1"/>
  <c r="E138" i="5"/>
  <c r="M138" i="5" s="1"/>
  <c r="E137" i="5"/>
  <c r="M137" i="5" s="1"/>
  <c r="E136" i="5"/>
  <c r="M136" i="5" s="1"/>
  <c r="E135" i="5"/>
  <c r="M135" i="5" s="1"/>
  <c r="E133" i="5"/>
  <c r="M133" i="5" s="1"/>
  <c r="E132" i="5"/>
  <c r="M132" i="5" s="1"/>
  <c r="E131" i="5"/>
  <c r="M131" i="5" s="1"/>
  <c r="E130" i="5"/>
  <c r="M130" i="5" s="1"/>
  <c r="E129" i="5"/>
  <c r="M129" i="5" s="1"/>
  <c r="E128" i="5"/>
  <c r="M128" i="5" s="1"/>
  <c r="E127" i="5"/>
  <c r="M127" i="5" s="1"/>
  <c r="E126" i="5"/>
  <c r="M126" i="5" s="1"/>
  <c r="E125" i="5"/>
  <c r="M125" i="5" s="1"/>
  <c r="E124" i="5"/>
  <c r="M124" i="5" s="1"/>
  <c r="E123" i="5"/>
  <c r="M123" i="5" s="1"/>
  <c r="E122" i="5"/>
  <c r="M122" i="5" s="1"/>
  <c r="E120" i="5"/>
  <c r="M120" i="5" s="1"/>
  <c r="E119" i="5"/>
  <c r="M119" i="5" s="1"/>
  <c r="E118" i="5"/>
  <c r="M118" i="5" s="1"/>
  <c r="E117" i="5"/>
  <c r="M117" i="5" s="1"/>
  <c r="E116" i="5"/>
  <c r="M116" i="5" s="1"/>
  <c r="E115" i="5"/>
  <c r="M115" i="5" s="1"/>
  <c r="E114" i="5"/>
  <c r="M114" i="5" s="1"/>
  <c r="E113" i="5"/>
  <c r="M113" i="5" s="1"/>
  <c r="E112" i="5"/>
  <c r="M112" i="5" s="1"/>
  <c r="E111" i="5"/>
  <c r="M111" i="5" s="1"/>
  <c r="E110" i="5"/>
  <c r="M110" i="5" s="1"/>
  <c r="E109" i="5"/>
  <c r="M109" i="5" s="1"/>
  <c r="E107" i="5"/>
  <c r="M107" i="5" s="1"/>
  <c r="E106" i="5"/>
  <c r="M106" i="5" s="1"/>
  <c r="E105" i="5"/>
  <c r="M105" i="5" s="1"/>
  <c r="E104" i="5"/>
  <c r="M104" i="5" s="1"/>
  <c r="E103" i="5"/>
  <c r="M103" i="5" s="1"/>
  <c r="E102" i="5"/>
  <c r="M102" i="5" s="1"/>
  <c r="E101" i="5"/>
  <c r="M101" i="5" s="1"/>
  <c r="E100" i="5"/>
  <c r="M100" i="5" s="1"/>
  <c r="E99" i="5"/>
  <c r="M99" i="5" s="1"/>
  <c r="E98" i="5"/>
  <c r="M98" i="5" s="1"/>
  <c r="E97" i="5"/>
  <c r="M97" i="5" s="1"/>
  <c r="E96" i="5"/>
  <c r="M96" i="5" s="1"/>
  <c r="E94" i="5"/>
  <c r="M94" i="5" s="1"/>
  <c r="E93" i="5"/>
  <c r="M93" i="5" s="1"/>
  <c r="E92" i="5"/>
  <c r="M92" i="5" s="1"/>
  <c r="E91" i="5"/>
  <c r="M91" i="5" s="1"/>
  <c r="E90" i="5"/>
  <c r="M90" i="5" s="1"/>
  <c r="E89" i="5"/>
  <c r="M89" i="5" s="1"/>
  <c r="E88" i="5"/>
  <c r="M88" i="5" s="1"/>
  <c r="E87" i="5"/>
  <c r="M87" i="5" s="1"/>
  <c r="E86" i="5"/>
  <c r="M86" i="5" s="1"/>
  <c r="E85" i="5"/>
  <c r="M85" i="5" s="1"/>
  <c r="E84" i="5"/>
  <c r="M84" i="5" s="1"/>
  <c r="E83" i="5"/>
  <c r="M83" i="5" s="1"/>
  <c r="E81" i="5"/>
  <c r="M81" i="5" s="1"/>
  <c r="E80" i="5"/>
  <c r="M80" i="5" s="1"/>
  <c r="E79" i="5"/>
  <c r="M79" i="5" s="1"/>
  <c r="E78" i="5"/>
  <c r="M78" i="5" s="1"/>
  <c r="E77" i="5"/>
  <c r="M77" i="5" s="1"/>
  <c r="E76" i="5"/>
  <c r="M76" i="5" s="1"/>
  <c r="E75" i="5"/>
  <c r="M75" i="5" s="1"/>
  <c r="E74" i="5"/>
  <c r="M74" i="5" s="1"/>
  <c r="E73" i="5"/>
  <c r="M73" i="5" s="1"/>
  <c r="E72" i="5"/>
  <c r="M72" i="5" s="1"/>
  <c r="E71" i="5"/>
  <c r="M71" i="5" s="1"/>
  <c r="E70" i="5"/>
  <c r="M70" i="5" s="1"/>
  <c r="E44" i="5"/>
  <c r="M44" i="5" s="1"/>
  <c r="E45" i="5"/>
  <c r="M45" i="5" s="1"/>
  <c r="E46" i="5"/>
  <c r="M46" i="5" s="1"/>
  <c r="E47" i="5"/>
  <c r="M47" i="5" s="1"/>
  <c r="E48" i="5"/>
  <c r="M48" i="5" s="1"/>
  <c r="E49" i="5"/>
  <c r="M49" i="5" s="1"/>
  <c r="E50" i="5"/>
  <c r="M50" i="5" s="1"/>
  <c r="E51" i="5"/>
  <c r="M51" i="5" s="1"/>
  <c r="E52" i="5"/>
  <c r="M52" i="5" s="1"/>
  <c r="E53" i="5"/>
  <c r="M53" i="5" s="1"/>
  <c r="E54" i="5"/>
  <c r="M54" i="5" s="1"/>
  <c r="E55" i="5"/>
  <c r="M55" i="5" s="1"/>
  <c r="E57" i="5"/>
  <c r="M57" i="5" s="1"/>
  <c r="E58" i="5"/>
  <c r="M58" i="5" s="1"/>
  <c r="E59" i="5"/>
  <c r="M59" i="5" s="1"/>
  <c r="E60" i="5"/>
  <c r="M60" i="5" s="1"/>
  <c r="E61" i="5"/>
  <c r="M61" i="5" s="1"/>
  <c r="E62" i="5"/>
  <c r="M62" i="5" s="1"/>
  <c r="E63" i="5"/>
  <c r="M63" i="5" s="1"/>
  <c r="E64" i="5"/>
  <c r="M64" i="5" s="1"/>
  <c r="E65" i="5"/>
  <c r="M65" i="5" s="1"/>
  <c r="E66" i="5"/>
  <c r="M66" i="5" s="1"/>
  <c r="E67" i="5"/>
  <c r="M67" i="5" s="1"/>
  <c r="E68" i="5"/>
  <c r="M68" i="5" s="1"/>
</calcChain>
</file>

<file path=xl/sharedStrings.xml><?xml version="1.0" encoding="utf-8"?>
<sst xmlns="http://schemas.openxmlformats.org/spreadsheetml/2006/main" count="1375" uniqueCount="91">
  <si>
    <t>IMF</t>
  </si>
  <si>
    <t>To</t>
  </si>
  <si>
    <t>End of</t>
  </si>
  <si>
    <t>Reserve</t>
  </si>
  <si>
    <t>Holdings</t>
  </si>
  <si>
    <t>Treasury</t>
  </si>
  <si>
    <t>Other</t>
  </si>
  <si>
    <t>Central</t>
  </si>
  <si>
    <t>Period</t>
  </si>
  <si>
    <t>Tranche</t>
  </si>
  <si>
    <t>of SDR</t>
  </si>
  <si>
    <t>Bills</t>
  </si>
  <si>
    <t>Notes</t>
  </si>
  <si>
    <t>Securities</t>
  </si>
  <si>
    <t>Banks</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</si>
  <si>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</si>
  <si>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</si>
  <si>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</si>
  <si>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</si>
  <si>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</si>
  <si>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</si>
  <si>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</si>
  <si>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</si>
  <si>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</si>
  <si>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</si>
  <si>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</si>
  <si>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</si>
  <si>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</si>
  <si>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</si>
  <si>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</si>
  <si>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</si>
  <si>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</si>
  <si>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</si>
  <si>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</si>
  <si>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</si>
  <si>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</si>
  <si>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</si>
  <si>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</si>
  <si>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</si>
  <si>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</si>
  <si>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2001</t>
  </si>
  <si>
    <t>Holdings of</t>
  </si>
  <si>
    <t>Advances</t>
  </si>
  <si>
    <t>2002</t>
  </si>
  <si>
    <t>Local Assets</t>
  </si>
  <si>
    <t>Foreign Assets</t>
  </si>
  <si>
    <t>Central Government</t>
  </si>
  <si>
    <t xml:space="preserve">Discounts and </t>
  </si>
  <si>
    <t>Total</t>
  </si>
  <si>
    <t xml:space="preserve">Other </t>
  </si>
  <si>
    <t>Assets</t>
  </si>
  <si>
    <t>2003</t>
  </si>
  <si>
    <t>2004</t>
  </si>
  <si>
    <t>2005</t>
  </si>
  <si>
    <t>2006</t>
  </si>
  <si>
    <t xml:space="preserve"> </t>
  </si>
  <si>
    <t>2007</t>
  </si>
  <si>
    <t>2008</t>
  </si>
  <si>
    <t>2009</t>
  </si>
  <si>
    <t>2010</t>
  </si>
  <si>
    <t>2011</t>
  </si>
  <si>
    <t>2012</t>
  </si>
  <si>
    <t>2013</t>
  </si>
  <si>
    <t>Government</t>
  </si>
  <si>
    <t>Mar</t>
  </si>
  <si>
    <t>June</t>
  </si>
  <si>
    <t>Sept</t>
  </si>
  <si>
    <t>Dec</t>
  </si>
  <si>
    <t xml:space="preserve">Total </t>
  </si>
  <si>
    <t>Local</t>
  </si>
  <si>
    <t>On 1 January, 1982, the Central Bank of Belize replaced the Monetary Authority of Belize. All assets and liabilities of the latter were transferred to the Central Bank of Belize. All data relating to the period December 1976 to December 1981 refers to the Monetary Authority of Belize.</t>
  </si>
  <si>
    <t>Jan</t>
  </si>
  <si>
    <t>Feb</t>
  </si>
  <si>
    <t>Apr</t>
  </si>
  <si>
    <t>May</t>
  </si>
  <si>
    <t>July</t>
  </si>
  <si>
    <t>Aug</t>
  </si>
  <si>
    <t>Oct</t>
  </si>
  <si>
    <t>Nov</t>
  </si>
  <si>
    <t xml:space="preserve">To </t>
  </si>
  <si>
    <t>Other Public</t>
  </si>
  <si>
    <t>0</t>
  </si>
  <si>
    <t>TABLE 3 CENTRAL BANK OF BELIZE: SUMMARY OF ASSETS</t>
  </si>
  <si>
    <t xml:space="preserve"> Sector Entities</t>
  </si>
  <si>
    <t>Domestic</t>
  </si>
  <si>
    <r>
      <t>Foreign Assets</t>
    </r>
    <r>
      <rPr>
        <sz val="12"/>
        <rFont val="Arial"/>
        <family val="2"/>
      </rPr>
      <t xml:space="preserve">: This figure is the sum of the Central Bank’s foreign assets </t>
    </r>
    <r>
      <rPr>
        <b/>
        <u/>
        <sz val="12"/>
        <rFont val="Arial"/>
        <family val="2"/>
      </rPr>
      <t>plus</t>
    </r>
    <r>
      <rPr>
        <sz val="12"/>
        <rFont val="Arial"/>
        <family val="2"/>
      </rPr>
      <t xml:space="preserve"> Central Government’s holdings of foreign exchange. The counterpart to Central Government’s holdings of foreign exchange is Central Government’s deposits with the Central Bank.</t>
    </r>
  </si>
  <si>
    <r>
      <t>Foreign Assets Holdings of SDR</t>
    </r>
    <r>
      <rPr>
        <sz val="12"/>
        <rFont val="Arial"/>
        <family val="2"/>
      </rPr>
      <t>: Include the new Special Drawings Rights (SDR) allocations from the IMF of $56.0mn assigned at the end of August 2009 and early September 2009.</t>
    </r>
  </si>
  <si>
    <r>
      <t>Discounts and Advances to Central Government</t>
    </r>
    <r>
      <rPr>
        <sz val="12"/>
        <rFont val="Arial"/>
        <family val="2"/>
      </rPr>
      <t>: This represents Government of Belize overdraft facility at the Central Bank.</t>
    </r>
  </si>
  <si>
    <t>2024</t>
  </si>
  <si>
    <t>2025</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</si>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</sst>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quot;$&quot;* #,##0.00_-;\-&quot;$&quot;* #,##0.00_-;_-&quot;$&quot;* &quot;-&quot;??_-;_-@_-"/>
    <numFmt numFmtId="165" formatCode="_-* #,##0.00_-;\-* #,##0.00_-;_-* &quot;-&quot;??_-;_-@_-"/>
    <numFmt numFmtId="166" formatCode="_(* #,##0_);_(* \(#,##0\);_(* &quot;-&quot;??_);_(@_)"/>
  </numFmts>
  <fonts count="30">
    <font>
      <sz val="10"/>
      <name val="Courier"/>
    </font>
    <font>
      <sz val="11"/>
      <color theme="1"/>
      <name val="Calibri"/>
      <family val="2"/>
      <scheme val="minor"/>
    </font>
    <font>
      <sz val="12"/>
      <name val="Times New Roman"/>
      <family val="1"/>
    </font>
    <font>
      <b/>
      <sz val="12"/>
      <name val="Arial"/>
      <family val="2"/>
    </font>
    <font>
      <sz val="10"/>
      <name val="Courier"/>
      <family val="3"/>
    </font>
    <font>
      <sz val="10"/>
      <name val="Arial"/>
      <family val="2"/>
    </font>
    <font>
      <sz val="10"/>
      <name val="CG Times (PCL6)"/>
      <family val="1"/>
    </font>
    <font>
      <b/>
      <sz val="10"/>
      <name val="Arial"/>
      <family val="2"/>
    </font>
    <font>
      <b/>
      <u/>
      <sz val="12"/>
      <name val="Arial"/>
      <family val="2"/>
    </font>
    <font>
      <sz val="12"/>
      <name val="Arial"/>
      <family val="2"/>
    </font>
    <font>
      <sz val="10"/>
      <name val="Courier"/>
    </font>
    <font>
      <sz val="1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38">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86">
    <xf numFmtId="37" fontId="0" fillId="0" borderId="0"/>
    <xf numFmtId="43" fontId="2" fillId="0" borderId="0" applyFont="0" applyFill="0" applyBorder="0" applyAlignment="0" applyProtection="0"/>
    <xf numFmtId="37" fontId="4" fillId="0" borderId="0"/>
    <xf numFmtId="37" fontId="4" fillId="0" borderId="0"/>
    <xf numFmtId="0" fontId="11" fillId="0" borderId="0"/>
    <xf numFmtId="165"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2" fillId="1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1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2" fillId="2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2" fillId="1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3" fillId="26"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3" borderId="0" applyNumberFormat="0" applyBorder="0" applyAlignment="0" applyProtection="0"/>
    <xf numFmtId="0" fontId="14" fillId="17" borderId="0" applyNumberFormat="0" applyBorder="0" applyAlignment="0" applyProtection="0"/>
    <xf numFmtId="0" fontId="15" fillId="34" borderId="15" applyNumberFormat="0" applyAlignment="0" applyProtection="0"/>
    <xf numFmtId="0" fontId="16" fillId="35" borderId="16"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xf numFmtId="0" fontId="18" fillId="18" borderId="0" applyNumberFormat="0" applyBorder="0" applyAlignment="0" applyProtection="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21" borderId="15" applyNumberFormat="0" applyAlignment="0" applyProtection="0"/>
    <xf numFmtId="0" fontId="24" fillId="0" borderId="20" applyNumberFormat="0" applyFill="0" applyAlignment="0" applyProtection="0"/>
    <xf numFmtId="0" fontId="25" fillId="36" borderId="0" applyNumberFormat="0" applyBorder="0" applyAlignment="0" applyProtection="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2" fillId="37" borderId="21"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5" fillId="37" borderId="21" applyNumberFormat="0" applyFont="0" applyAlignment="0" applyProtection="0"/>
    <xf numFmtId="0" fontId="26" fillId="34" borderId="22" applyNumberFormat="0" applyAlignment="0" applyProtection="0"/>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37" fontId="10" fillId="0" borderId="0"/>
  </cellStyleXfs>
  <cellXfs count="56">
    <xf numFmtId="37" fontId="0" fillId="0" borderId="0" xfId="0"/>
    <xf numFmtId="0" fontId="5" fillId="0" borderId="0" xfId="1" quotePrefix="1" applyNumberFormat="1" applyFont="1" applyFill="1" applyBorder="1" applyAlignment="1" applyProtection="1">
      <alignment horizontal="right"/>
    </xf>
    <xf numFmtId="3" fontId="5" fillId="0" borderId="0" xfId="1" quotePrefix="1" applyNumberFormat="1" applyFont="1" applyFill="1" applyBorder="1" applyAlignment="1" applyProtection="1">
      <alignment horizontal="right"/>
    </xf>
    <xf numFmtId="37" fontId="9" fillId="0" borderId="0" xfId="0" applyFont="1"/>
    <xf numFmtId="37" fontId="9" fillId="2" borderId="0" xfId="0" applyFont="1" applyFill="1" applyAlignment="1">
      <alignment horizontal="justify"/>
    </xf>
    <xf numFmtId="37" fontId="9" fillId="2" borderId="0" xfId="0" applyFont="1" applyFill="1"/>
    <xf numFmtId="37" fontId="9" fillId="2" borderId="0" xfId="0" applyFont="1" applyFill="1" applyAlignment="1">
      <alignment horizontal="left"/>
    </xf>
    <xf numFmtId="166" fontId="5" fillId="0" borderId="0" xfId="1" applyNumberFormat="1" applyFont="1" applyFill="1" applyBorder="1"/>
    <xf numFmtId="3" fontId="5" fillId="0" borderId="0" xfId="1" applyNumberFormat="1" applyFont="1" applyFill="1" applyBorder="1"/>
    <xf numFmtId="37" fontId="5" fillId="0" borderId="0" xfId="1" applyNumberFormat="1" applyFont="1" applyFill="1" applyBorder="1"/>
    <xf numFmtId="166" fontId="5" fillId="0" borderId="0" xfId="1" applyNumberFormat="1" applyFont="1" applyFill="1" applyBorder="1" applyProtection="1"/>
    <xf numFmtId="3" fontId="0" fillId="0" borderId="0" xfId="0" applyNumberFormat="1"/>
    <xf numFmtId="3" fontId="6" fillId="0" borderId="0" xfId="0" applyNumberFormat="1" applyFont="1"/>
    <xf numFmtId="3" fontId="4" fillId="0" borderId="0" xfId="0" applyNumberFormat="1" applyFont="1"/>
    <xf numFmtId="3" fontId="7" fillId="0" borderId="0" xfId="0" quotePrefix="1" applyNumberFormat="1" applyFont="1" applyAlignment="1">
      <alignment horizontal="right"/>
    </xf>
    <xf numFmtId="3" fontId="7" fillId="0" borderId="1" xfId="0" applyNumberFormat="1" applyFont="1" applyBorder="1"/>
    <xf numFmtId="3" fontId="7" fillId="0" borderId="2" xfId="0" applyNumberFormat="1" applyFont="1" applyBorder="1"/>
    <xf numFmtId="3" fontId="7" fillId="0" borderId="3" xfId="0" quotePrefix="1" applyNumberFormat="1" applyFont="1" applyBorder="1" applyAlignment="1">
      <alignment horizontal="center"/>
    </xf>
    <xf numFmtId="3" fontId="7" fillId="0" borderId="2" xfId="0" applyNumberFormat="1" applyFont="1" applyBorder="1" applyAlignment="1">
      <alignment horizontal="center"/>
    </xf>
    <xf numFmtId="3" fontId="7" fillId="0" borderId="2" xfId="0" quotePrefix="1" applyNumberFormat="1" applyFont="1" applyBorder="1" applyAlignment="1">
      <alignment horizontal="center"/>
    </xf>
    <xf numFmtId="3" fontId="7" fillId="0" borderId="13" xfId="0" applyNumberFormat="1" applyFont="1" applyBorder="1" applyAlignment="1">
      <alignment horizontal="center"/>
    </xf>
    <xf numFmtId="3" fontId="7" fillId="0" borderId="13" xfId="0" quotePrefix="1" applyNumberFormat="1" applyFont="1" applyBorder="1" applyAlignment="1">
      <alignment horizontal="center"/>
    </xf>
    <xf numFmtId="3" fontId="7" fillId="0" borderId="0" xfId="0" applyNumberFormat="1" applyFont="1"/>
    <xf numFmtId="3" fontId="5" fillId="0" borderId="0" xfId="0" applyNumberFormat="1" applyFont="1"/>
    <xf numFmtId="37" fontId="5" fillId="0" borderId="0" xfId="0" quotePrefix="1" applyFont="1" applyAlignment="1">
      <alignment horizontal="left"/>
    </xf>
    <xf numFmtId="3" fontId="5" fillId="0" borderId="0" xfId="0" applyNumberFormat="1" applyFont="1" applyAlignment="1">
      <alignment horizontal="right"/>
    </xf>
    <xf numFmtId="37" fontId="5" fillId="0" borderId="0" xfId="0" applyFont="1" applyAlignment="1">
      <alignment horizontal="right"/>
    </xf>
    <xf numFmtId="37" fontId="5" fillId="0" borderId="0" xfId="0" applyFont="1"/>
    <xf numFmtId="3" fontId="5" fillId="0" borderId="0" xfId="0" quotePrefix="1" applyNumberFormat="1" applyFont="1" applyAlignment="1">
      <alignment horizontal="left"/>
    </xf>
    <xf numFmtId="3" fontId="7" fillId="0" borderId="0" xfId="0" quotePrefix="1" applyNumberFormat="1" applyFont="1" applyAlignment="1">
      <alignment horizontal="left"/>
    </xf>
    <xf numFmtId="166" fontId="5" fillId="0" borderId="0" xfId="1" applyNumberFormat="1" applyFont="1" applyFill="1" applyBorder="1" applyAlignment="1"/>
    <xf numFmtId="37" fontId="7" fillId="0" borderId="0" xfId="0" quotePrefix="1" applyFont="1"/>
    <xf numFmtId="37" fontId="7" fillId="0" borderId="0" xfId="0" applyFont="1" applyAlignment="1">
      <alignment horizontal="left"/>
    </xf>
    <xf numFmtId="37" fontId="5" fillId="0" borderId="0" xfId="2" applyFont="1"/>
    <xf numFmtId="37" fontId="7" fillId="0" borderId="0" xfId="0" quotePrefix="1" applyFont="1" applyAlignment="1">
      <alignment horizontal="left"/>
    </xf>
    <xf numFmtId="0" fontId="7" fillId="0" borderId="0" xfId="0" quotePrefix="1" applyNumberFormat="1" applyFont="1" applyAlignment="1">
      <alignment horizontal="left"/>
    </xf>
    <xf numFmtId="3" fontId="5" fillId="0" borderId="0" xfId="0" applyNumberFormat="1" applyFont="1" applyAlignment="1">
      <alignment horizontal="left"/>
    </xf>
    <xf numFmtId="3" fontId="10" fillId="0" borderId="0" xfId="0" applyNumberFormat="1" applyFont="1"/>
    <xf numFmtId="3" fontId="5" fillId="0" borderId="0" xfId="3" applyNumberFormat="1" applyFont="1"/>
    <xf numFmtId="37" fontId="5" fillId="0" borderId="0" xfId="3" applyFont="1"/>
    <xf numFmtId="3" fontId="7" fillId="0" borderId="4" xfId="0" quotePrefix="1" applyNumberFormat="1" applyFont="1" applyBorder="1" applyAlignment="1">
      <alignment horizontal="center"/>
    </xf>
    <xf numFmtId="3" fontId="7" fillId="0" borderId="5" xfId="0" quotePrefix="1" applyNumberFormat="1" applyFont="1" applyBorder="1" applyAlignment="1">
      <alignment horizontal="center"/>
    </xf>
    <xf numFmtId="3" fontId="7" fillId="0" borderId="6" xfId="0" quotePrefix="1" applyNumberFormat="1" applyFont="1" applyBorder="1" applyAlignment="1">
      <alignment horizontal="center"/>
    </xf>
    <xf numFmtId="3" fontId="7" fillId="0" borderId="7" xfId="0" quotePrefix="1" applyNumberFormat="1" applyFont="1" applyBorder="1" applyAlignment="1">
      <alignment horizontal="center"/>
    </xf>
    <xf numFmtId="3" fontId="7" fillId="0" borderId="8" xfId="0" quotePrefix="1" applyNumberFormat="1" applyFont="1" applyBorder="1" applyAlignment="1">
      <alignment horizontal="center"/>
    </xf>
    <xf numFmtId="3" fontId="7" fillId="0" borderId="9" xfId="0" quotePrefix="1" applyNumberFormat="1" applyFont="1" applyBorder="1" applyAlignment="1">
      <alignment horizontal="center"/>
    </xf>
    <xf numFmtId="3" fontId="7" fillId="0" borderId="4" xfId="0" applyNumberFormat="1" applyFont="1" applyBorder="1" applyAlignment="1">
      <alignment horizontal="center"/>
    </xf>
    <xf numFmtId="3" fontId="7" fillId="0" borderId="5" xfId="0" applyNumberFormat="1" applyFont="1" applyBorder="1" applyAlignment="1">
      <alignment horizontal="center"/>
    </xf>
    <xf numFmtId="3" fontId="7" fillId="0" borderId="6" xfId="0" applyNumberFormat="1" applyFont="1" applyBorder="1" applyAlignment="1">
      <alignment horizontal="center"/>
    </xf>
    <xf numFmtId="3" fontId="3" fillId="0" borderId="0" xfId="0" applyNumberFormat="1" applyFont="1" applyAlignment="1">
      <alignment horizontal="center"/>
    </xf>
    <xf numFmtId="3" fontId="7" fillId="0" borderId="10" xfId="0" applyNumberFormat="1" applyFont="1" applyBorder="1" applyAlignment="1">
      <alignment horizontal="center"/>
    </xf>
    <xf numFmtId="3" fontId="7" fillId="0" borderId="11" xfId="0" applyNumberFormat="1" applyFont="1" applyBorder="1" applyAlignment="1">
      <alignment horizontal="center"/>
    </xf>
    <xf numFmtId="3" fontId="7" fillId="0" borderId="12" xfId="0" applyNumberFormat="1" applyFont="1" applyBorder="1" applyAlignment="1">
      <alignment horizontal="center"/>
    </xf>
    <xf numFmtId="37" fontId="8" fillId="2" borderId="0" xfId="0" applyFont="1" applyFill="1" applyAlignment="1">
      <alignment horizontal="center"/>
    </xf>
    <xf numFmtId="37" fontId="9" fillId="2" borderId="0" xfId="0" applyFont="1" applyFill="1" applyAlignment="1">
      <alignment horizontal="left" wrapText="1"/>
    </xf>
    <xf numFmtId="37" fontId="8" fillId="2" borderId="0" xfId="0" applyFont="1" applyFill="1" applyAlignment="1">
      <alignment horizontal="left" wrapText="1"/>
    </xf>
  </cellXfs>
  <cellStyles count="286">
    <cellStyle name="20% - Accent1 2" xfId="12" xr:uid="{CD5315DA-C20F-4DD5-99FE-54D83ECC461B}"/>
    <cellStyle name="20% - Accent1 3" xfId="13" xr:uid="{942843A7-2593-4E71-97B4-721DF3B5D559}"/>
    <cellStyle name="20% - Accent1 3 2" xfId="14" xr:uid="{416D8281-49AB-418C-A1F2-56A24EC241FB}"/>
    <cellStyle name="20% - Accent1 3 2 2" xfId="15" xr:uid="{12B2794F-D191-4963-9D73-4C85BF350F38}"/>
    <cellStyle name="20% - Accent1 3 3" xfId="16" xr:uid="{8AAC33BD-9CF6-453E-925F-6887B10CABC3}"/>
    <cellStyle name="20% - Accent1 4" xfId="17" xr:uid="{9889CF66-4E1B-4D32-9FB2-3B5C3DF1C770}"/>
    <cellStyle name="20% - Accent1 4 2" xfId="18" xr:uid="{2F7D770C-4E55-46E1-8759-126D2D410408}"/>
    <cellStyle name="20% - Accent1 4 2 2" xfId="19" xr:uid="{33F71F49-C300-4C66-8F9A-573F16C1C502}"/>
    <cellStyle name="20% - Accent1 4 3" xfId="20" xr:uid="{D512845E-D3D8-42D2-B2B2-E9009201D2A1}"/>
    <cellStyle name="20% - Accent1 5" xfId="21" xr:uid="{2A32687C-91CD-4E18-A6A2-D7D44BF25D5E}"/>
    <cellStyle name="20% - Accent1 5 2" xfId="22" xr:uid="{C2AAF1FD-098C-4AAD-8CB8-2B16991F1AC7}"/>
    <cellStyle name="20% - Accent1 6" xfId="23" xr:uid="{EAB23CF2-6063-4021-AFB5-5FDA6916F241}"/>
    <cellStyle name="20% - Accent2 2" xfId="24" xr:uid="{25F18F40-D86C-43AE-82E8-4F890DE8E477}"/>
    <cellStyle name="20% - Accent2 3" xfId="25" xr:uid="{6E347095-E209-4620-863C-DA4F23860E1D}"/>
    <cellStyle name="20% - Accent2 3 2" xfId="26" xr:uid="{37C99710-09DD-4F5B-A7B6-6E86DFA10925}"/>
    <cellStyle name="20% - Accent2 3 2 2" xfId="27" xr:uid="{C53A7C46-F5C6-40CF-9B26-FF7AB3BCACE2}"/>
    <cellStyle name="20% - Accent2 3 3" xfId="28" xr:uid="{874C8931-6E99-4687-B5B1-A467D4E8D260}"/>
    <cellStyle name="20% - Accent2 4" xfId="29" xr:uid="{A2B52360-B5CE-477F-96FD-62E623887DF1}"/>
    <cellStyle name="20% - Accent2 4 2" xfId="30" xr:uid="{6BE49BAE-EBA3-467C-AA63-482433BD7FE5}"/>
    <cellStyle name="20% - Accent2 4 2 2" xfId="31" xr:uid="{28437979-375C-4B84-8458-5CFA16624BAD}"/>
    <cellStyle name="20% - Accent2 4 3" xfId="32" xr:uid="{FF407C7B-6292-4BAF-AF0D-DD7FF8DC7F71}"/>
    <cellStyle name="20% - Accent2 5" xfId="33" xr:uid="{27FA3721-322F-4B8C-A46A-58FA5F1E6F25}"/>
    <cellStyle name="20% - Accent2 5 2" xfId="34" xr:uid="{56616DA7-8280-4A43-BCB8-AAEEC3C9BFAA}"/>
    <cellStyle name="20% - Accent2 6" xfId="35" xr:uid="{5D83E65A-42F0-41B2-9352-9EDF0EB096D2}"/>
    <cellStyle name="20% - Accent3 2" xfId="36" xr:uid="{116A021F-8E41-4782-AE36-05BC826BFD08}"/>
    <cellStyle name="20% - Accent3 3" xfId="37" xr:uid="{730E35BF-4BE8-498C-BFE3-D9E6DDA0D191}"/>
    <cellStyle name="20% - Accent3 3 2" xfId="38" xr:uid="{A6A9D01B-0185-48C4-8509-1F14C1974B87}"/>
    <cellStyle name="20% - Accent3 3 2 2" xfId="39" xr:uid="{AA536743-7A8C-490C-A22D-0AC8D30538FE}"/>
    <cellStyle name="20% - Accent3 3 3" xfId="40" xr:uid="{442D7B89-69CD-4D24-9E6A-940DFEB12EE6}"/>
    <cellStyle name="20% - Accent3 4" xfId="41" xr:uid="{BA0E02E9-0F9D-405D-834D-DCB58AE02322}"/>
    <cellStyle name="20% - Accent3 4 2" xfId="42" xr:uid="{E15C4D62-C5E2-4B9D-BA48-25F5D05B58E5}"/>
    <cellStyle name="20% - Accent3 4 2 2" xfId="43" xr:uid="{91C54C86-C2E8-437B-956C-2DCD38E5FBD3}"/>
    <cellStyle name="20% - Accent3 4 3" xfId="44" xr:uid="{91B94A29-1E35-44E6-BAF5-AF42E33D4EC4}"/>
    <cellStyle name="20% - Accent3 5" xfId="45" xr:uid="{E91E4DB4-532C-4378-A572-AB8F2D126244}"/>
    <cellStyle name="20% - Accent3 5 2" xfId="46" xr:uid="{1391C4D6-E991-4018-A58B-209D05BA344A}"/>
    <cellStyle name="20% - Accent3 6" xfId="47" xr:uid="{0B774C6A-B3DD-493A-ADA2-E6C50C7DABF8}"/>
    <cellStyle name="20% - Accent4 2" xfId="48" xr:uid="{1D18C80C-68E5-44C3-91E5-BA84526ED511}"/>
    <cellStyle name="20% - Accent4 3" xfId="49" xr:uid="{66A1035F-0D98-46DF-B8F9-C866779324E5}"/>
    <cellStyle name="20% - Accent4 3 2" xfId="50" xr:uid="{FC1A37C0-6F0F-49F9-B151-F3CEE54DB163}"/>
    <cellStyle name="20% - Accent4 3 2 2" xfId="51" xr:uid="{4D5E31E2-911F-4646-BC63-CE384F0BECE4}"/>
    <cellStyle name="20% - Accent4 3 3" xfId="52" xr:uid="{0DBFE7F3-B5FC-41B7-B81E-2B97BC7CE15A}"/>
    <cellStyle name="20% - Accent4 4" xfId="53" xr:uid="{7CA3283C-234B-40EE-9F20-F14CE8B702C4}"/>
    <cellStyle name="20% - Accent4 4 2" xfId="54" xr:uid="{B9FEAE18-B359-47CE-AB47-4EA49537860B}"/>
    <cellStyle name="20% - Accent4 4 2 2" xfId="55" xr:uid="{45117FCB-92BC-4DE0-92E0-C3B86E386BA4}"/>
    <cellStyle name="20% - Accent4 4 3" xfId="56" xr:uid="{DC1A9814-28A4-4446-A18A-485DF7B1C248}"/>
    <cellStyle name="20% - Accent4 5" xfId="57" xr:uid="{82967B42-6A14-4DC5-AAF4-4855BEDE7DB7}"/>
    <cellStyle name="20% - Accent4 5 2" xfId="58" xr:uid="{F6BC2040-A7BA-4EC3-A86F-754E2AFA2D78}"/>
    <cellStyle name="20% - Accent4 6" xfId="59" xr:uid="{F671AA17-D226-49B7-A877-30BFA9507AA9}"/>
    <cellStyle name="20% - Accent5 2" xfId="60" xr:uid="{BA4BE0A6-493E-43EB-8B5E-DD5A78395D27}"/>
    <cellStyle name="20% - Accent5 3" xfId="61" xr:uid="{8BD11FCF-092B-4FCA-B625-7AAD4BD82884}"/>
    <cellStyle name="20% - Accent5 3 2" xfId="62" xr:uid="{B2755F14-9E84-46D1-A23B-53172CEF74DE}"/>
    <cellStyle name="20% - Accent5 3 2 2" xfId="63" xr:uid="{B4A3B2F1-81AA-4CDA-958A-5715AC200DE7}"/>
    <cellStyle name="20% - Accent5 3 3" xfId="64" xr:uid="{F69C2D84-93BD-4579-B40A-CFE8032CABF2}"/>
    <cellStyle name="20% - Accent5 4" xfId="65" xr:uid="{4D30C619-29B2-44CC-BD24-88B62FFDF613}"/>
    <cellStyle name="20% - Accent5 4 2" xfId="66" xr:uid="{AC911AAB-6FE2-4BA9-9669-4620B681B4C5}"/>
    <cellStyle name="20% - Accent5 4 2 2" xfId="67" xr:uid="{D34C8655-917C-46B6-90BE-A182CF15EFEF}"/>
    <cellStyle name="20% - Accent5 4 3" xfId="68" xr:uid="{9E75EB22-D732-4F3D-A04C-A82E5B5A7310}"/>
    <cellStyle name="20% - Accent5 5" xfId="69" xr:uid="{2637D41E-476B-45AA-A15D-16C47B39EFD2}"/>
    <cellStyle name="20% - Accent5 5 2" xfId="70" xr:uid="{B320CABB-DCFD-477A-BA51-FA0F71A08608}"/>
    <cellStyle name="20% - Accent5 6" xfId="71" xr:uid="{00B2CCD8-3F3F-44DA-9B48-19A907FA5BF2}"/>
    <cellStyle name="20% - Accent6 2" xfId="72" xr:uid="{5DDC2926-80D6-4101-A6A5-DB04EBDC41D3}"/>
    <cellStyle name="20% - Accent6 3" xfId="73" xr:uid="{49583F96-9F2C-4E14-8368-5DB817447AA9}"/>
    <cellStyle name="20% - Accent6 3 2" xfId="74" xr:uid="{2FE04AC2-4F3F-4F64-926A-3D85CA283D08}"/>
    <cellStyle name="20% - Accent6 3 2 2" xfId="75" xr:uid="{6D49A726-A78F-4825-B0E2-B973766AF814}"/>
    <cellStyle name="20% - Accent6 3 3" xfId="76" xr:uid="{4F5401DE-8647-4BEC-AA5E-E7119D3C6894}"/>
    <cellStyle name="20% - Accent6 4" xfId="77" xr:uid="{2DA5C30F-554A-4196-B5E9-B1DD065005FE}"/>
    <cellStyle name="20% - Accent6 4 2" xfId="78" xr:uid="{7D8ACEB0-DE61-4FFE-84F0-B6295CFAE7FA}"/>
    <cellStyle name="20% - Accent6 4 2 2" xfId="79" xr:uid="{AD493814-264F-46E3-9DAA-86C7D8F4DCF6}"/>
    <cellStyle name="20% - Accent6 4 3" xfId="80" xr:uid="{7E91EC14-593A-4117-B44B-38D55C502B81}"/>
    <cellStyle name="20% - Accent6 5" xfId="81" xr:uid="{107A71BD-97E2-4F6F-9DC5-B14741EE6A70}"/>
    <cellStyle name="20% - Accent6 5 2" xfId="82" xr:uid="{BF4ADF2B-95BC-4670-A0E2-81301A7A44FB}"/>
    <cellStyle name="20% - Accent6 6" xfId="83" xr:uid="{E186F549-D5F0-4E0C-8837-B06497FB8F4E}"/>
    <cellStyle name="40% - Accent1 2" xfId="84" xr:uid="{27C1CCA9-46BF-4DA6-979C-95F29FEA6630}"/>
    <cellStyle name="40% - Accent1 3" xfId="85" xr:uid="{A269EE94-697C-4B3E-9DD6-4A89B605D8A5}"/>
    <cellStyle name="40% - Accent1 3 2" xfId="86" xr:uid="{0AED7037-4D12-4E30-BAA4-B5A376BEECD8}"/>
    <cellStyle name="40% - Accent1 3 2 2" xfId="87" xr:uid="{E02D8D5F-6E6C-461C-8FC3-0120414D1AD1}"/>
    <cellStyle name="40% - Accent1 3 3" xfId="88" xr:uid="{6423D039-E710-4D99-B6F9-DE1D367F86EF}"/>
    <cellStyle name="40% - Accent1 4" xfId="89" xr:uid="{9E333331-C0F7-46AF-8455-293DBF17F263}"/>
    <cellStyle name="40% - Accent1 4 2" xfId="90" xr:uid="{50A409CC-A67B-447D-98F1-2C9AE568453F}"/>
    <cellStyle name="40% - Accent1 4 2 2" xfId="91" xr:uid="{0E3FAD72-3381-4EE8-9CDB-C7759DCD1CF3}"/>
    <cellStyle name="40% - Accent1 4 3" xfId="92" xr:uid="{922E4900-5D26-4515-B0D7-E460897521B8}"/>
    <cellStyle name="40% - Accent1 5" xfId="93" xr:uid="{D721D49E-F431-495E-AC87-36644D888FCB}"/>
    <cellStyle name="40% - Accent1 5 2" xfId="94" xr:uid="{92F3DB1C-A200-4A1A-B843-39DFD1F7680E}"/>
    <cellStyle name="40% - Accent1 6" xfId="95" xr:uid="{5EAE52A6-E862-4D2A-826F-727154343421}"/>
    <cellStyle name="40% - Accent2 2" xfId="96" xr:uid="{A998E7AD-F4A1-4D46-B171-7A609549D2A1}"/>
    <cellStyle name="40% - Accent2 3" xfId="97" xr:uid="{C272EB72-BEFD-4794-9167-DDC66ECB08FE}"/>
    <cellStyle name="40% - Accent2 3 2" xfId="98" xr:uid="{E24E435C-F657-43EE-A6E0-22F11B50A3B3}"/>
    <cellStyle name="40% - Accent2 3 2 2" xfId="99" xr:uid="{38FF21AA-8FD2-43A7-B353-63A2EA873E24}"/>
    <cellStyle name="40% - Accent2 3 3" xfId="100" xr:uid="{6AE58B19-A492-4084-8F13-89E1917E4E65}"/>
    <cellStyle name="40% - Accent2 4" xfId="101" xr:uid="{1E70078F-3D69-48FB-BC9E-C7599775FC47}"/>
    <cellStyle name="40% - Accent2 4 2" xfId="102" xr:uid="{5050CD4F-672F-4B43-B64F-9BE88E0BC715}"/>
    <cellStyle name="40% - Accent2 4 2 2" xfId="103" xr:uid="{EF04F0F0-173E-462B-BC76-ABF510C209BD}"/>
    <cellStyle name="40% - Accent2 4 3" xfId="104" xr:uid="{24317B1E-577F-4710-A6B6-B237734FE24E}"/>
    <cellStyle name="40% - Accent2 5" xfId="105" xr:uid="{B3125A03-9842-4F6E-B6BB-959A282318D3}"/>
    <cellStyle name="40% - Accent2 5 2" xfId="106" xr:uid="{978EA8F8-CB1E-4865-93A3-713C39CC4CA7}"/>
    <cellStyle name="40% - Accent2 6" xfId="107" xr:uid="{1CBF8DE4-6D0C-4771-ACB6-5FD8D4F881BB}"/>
    <cellStyle name="40% - Accent3 2" xfId="108" xr:uid="{2717A18F-F044-469C-981D-C70BE437BA0E}"/>
    <cellStyle name="40% - Accent3 3" xfId="109" xr:uid="{D938F46C-EFA8-42F3-95B1-095C623D3FBC}"/>
    <cellStyle name="40% - Accent3 3 2" xfId="110" xr:uid="{CCFFE295-BBA3-48FC-BA37-710BB74FBAA4}"/>
    <cellStyle name="40% - Accent3 3 2 2" xfId="111" xr:uid="{FB0E8D21-0D48-4307-AEF0-709652707735}"/>
    <cellStyle name="40% - Accent3 3 3" xfId="112" xr:uid="{F9904899-0F7C-4163-9110-E8D16539AA62}"/>
    <cellStyle name="40% - Accent3 4" xfId="113" xr:uid="{FD38AE05-E6FA-4D81-88FD-3B031F2FF808}"/>
    <cellStyle name="40% - Accent3 4 2" xfId="114" xr:uid="{D941A128-1C9D-4BFF-828D-91BACF79CE1E}"/>
    <cellStyle name="40% - Accent3 4 2 2" xfId="115" xr:uid="{D6F7D093-50BE-4B47-938F-B7A8640AD22B}"/>
    <cellStyle name="40% - Accent3 4 3" xfId="116" xr:uid="{1E44A7B8-5E6B-4BF2-94B9-ACECB26A3C33}"/>
    <cellStyle name="40% - Accent3 5" xfId="117" xr:uid="{E35A4D3E-CC01-4C8B-BF5B-49D023846D35}"/>
    <cellStyle name="40% - Accent3 5 2" xfId="118" xr:uid="{2D30F30F-1987-4919-8AED-2963081E8EC9}"/>
    <cellStyle name="40% - Accent3 6" xfId="119" xr:uid="{3641D454-365F-4A2D-815F-BD73873B0771}"/>
    <cellStyle name="40% - Accent4 2" xfId="120" xr:uid="{D4983216-CC0B-4467-ADD2-64B4BA82F075}"/>
    <cellStyle name="40% - Accent4 3" xfId="121" xr:uid="{069C2EA2-3155-4700-86F8-D0D682CA5BEF}"/>
    <cellStyle name="40% - Accent4 3 2" xfId="122" xr:uid="{9B2D6299-2E2D-4842-AD70-EA7BEBB6CE25}"/>
    <cellStyle name="40% - Accent4 3 2 2" xfId="123" xr:uid="{DBEB63C5-F8C8-40CD-8946-17567D806E9A}"/>
    <cellStyle name="40% - Accent4 3 3" xfId="124" xr:uid="{F4CA494E-1C63-419D-996A-A7A431BEE288}"/>
    <cellStyle name="40% - Accent4 4" xfId="125" xr:uid="{345F0BB8-BBC5-4619-945F-F6C04B3F15E4}"/>
    <cellStyle name="40% - Accent4 4 2" xfId="126" xr:uid="{9D1A1482-E5A1-4B5D-B3BF-EE08149B0928}"/>
    <cellStyle name="40% - Accent4 4 2 2" xfId="127" xr:uid="{A8BCF2A1-5657-4EE2-BC89-1B5C3556E372}"/>
    <cellStyle name="40% - Accent4 4 3" xfId="128" xr:uid="{A715A7B4-3D43-4379-B32B-63ED6D4E524B}"/>
    <cellStyle name="40% - Accent4 5" xfId="129" xr:uid="{6F7DAAD1-A524-4C41-8CFE-BBE01F97BD43}"/>
    <cellStyle name="40% - Accent4 5 2" xfId="130" xr:uid="{CDBB6D5D-4CC3-48C3-9239-60189BA080F7}"/>
    <cellStyle name="40% - Accent4 6" xfId="131" xr:uid="{470DA28E-2EFD-43EC-842B-CB06ECEC94F3}"/>
    <cellStyle name="40% - Accent5 2" xfId="132" xr:uid="{60A2452A-8B20-4189-9401-E4FD267EF312}"/>
    <cellStyle name="40% - Accent5 3" xfId="133" xr:uid="{A43F8F2B-CBF6-4C7A-99E1-7BE32C1762D7}"/>
    <cellStyle name="40% - Accent5 3 2" xfId="134" xr:uid="{C8EA4A77-07F9-4156-8206-C7348A9AE191}"/>
    <cellStyle name="40% - Accent5 3 2 2" xfId="135" xr:uid="{2AC4DF2A-8F37-4150-B944-5727F8F4545E}"/>
    <cellStyle name="40% - Accent5 3 3" xfId="136" xr:uid="{63370263-F84B-4804-9C5B-4C864E5597EF}"/>
    <cellStyle name="40% - Accent5 4" xfId="137" xr:uid="{AD469002-8794-4285-9A01-D7F86A640829}"/>
    <cellStyle name="40% - Accent5 4 2" xfId="138" xr:uid="{09B39FF5-F177-4425-9544-3DF066B8796B}"/>
    <cellStyle name="40% - Accent5 4 2 2" xfId="139" xr:uid="{2FF15BFC-4A7B-447B-8021-F32AA0E5CA9A}"/>
    <cellStyle name="40% - Accent5 4 3" xfId="140" xr:uid="{82CCE36C-E83D-47CB-99F2-49AA2B388805}"/>
    <cellStyle name="40% - Accent5 5" xfId="141" xr:uid="{64929FAF-E8C3-45B0-8D59-A7F9D75DB50B}"/>
    <cellStyle name="40% - Accent5 5 2" xfId="142" xr:uid="{04BD6E87-09C5-4794-B6B8-A8D680327467}"/>
    <cellStyle name="40% - Accent5 6" xfId="143" xr:uid="{74BBDDEC-65EB-4A70-9F0F-D2BA702515BE}"/>
    <cellStyle name="40% - Accent6 2" xfId="144" xr:uid="{53A82C0C-E158-4838-9086-AC518C73C4DA}"/>
    <cellStyle name="40% - Accent6 3" xfId="145" xr:uid="{025B46CF-BDCD-4B6C-878E-2E5161D0ACCB}"/>
    <cellStyle name="40% - Accent6 3 2" xfId="146" xr:uid="{18A0188C-9ED5-46A9-BA53-77A53A25D3FF}"/>
    <cellStyle name="40% - Accent6 3 2 2" xfId="147" xr:uid="{2A21B4D2-9FFA-4B12-AF4C-A368DDB3FF92}"/>
    <cellStyle name="40% - Accent6 3 3" xfId="148" xr:uid="{1342921C-70B2-45C0-B5DE-6876A33810AE}"/>
    <cellStyle name="40% - Accent6 4" xfId="149" xr:uid="{92DF6B1F-FF11-4CFB-A744-8C9272908632}"/>
    <cellStyle name="40% - Accent6 4 2" xfId="150" xr:uid="{839B53C3-F393-4A73-BCC9-F12D8A3C6D1C}"/>
    <cellStyle name="40% - Accent6 4 2 2" xfId="151" xr:uid="{5AEDA219-732D-489F-B00B-0115CDEF96AF}"/>
    <cellStyle name="40% - Accent6 4 3" xfId="152" xr:uid="{531C41A3-6476-453B-8902-0F4AF4585689}"/>
    <cellStyle name="40% - Accent6 5" xfId="153" xr:uid="{DC679BE4-533B-4C78-8029-B7BC4E0A2930}"/>
    <cellStyle name="40% - Accent6 5 2" xfId="154" xr:uid="{E629255A-29B2-4440-AC5B-C0D7EB013D73}"/>
    <cellStyle name="40% - Accent6 6" xfId="155" xr:uid="{107E82F1-03D0-4257-A627-F564FB653781}"/>
    <cellStyle name="60% - Accent1 2" xfId="156" xr:uid="{6BE9B588-2309-48A8-896B-704C8F18ED54}"/>
    <cellStyle name="60% - Accent2 2" xfId="157" xr:uid="{D04B7C35-F814-4C78-83E9-B2DD153ABA52}"/>
    <cellStyle name="60% - Accent3 2" xfId="158" xr:uid="{6514CFCE-4857-4E2B-94CB-36F2DF7E6AAF}"/>
    <cellStyle name="60% - Accent4 2" xfId="159" xr:uid="{83148726-131B-4A17-9560-FD80D7B3A451}"/>
    <cellStyle name="60% - Accent5 2" xfId="160" xr:uid="{BEB18A8C-0E36-4BF5-B1DA-9439F3DDF3E8}"/>
    <cellStyle name="60% - Accent6 2" xfId="161" xr:uid="{6111846A-546E-4222-AAB3-0D2904D5518B}"/>
    <cellStyle name="Accent1 2" xfId="162" xr:uid="{EB5DCD73-0C66-4415-884F-5E19B1564C1E}"/>
    <cellStyle name="Accent2 2" xfId="163" xr:uid="{F1A30637-F2CA-4778-8673-ED0FD4EB1B2F}"/>
    <cellStyle name="Accent3 2" xfId="164" xr:uid="{38B4CB78-B7A9-4B1A-A5A8-B07687CFB5AC}"/>
    <cellStyle name="Accent4 2" xfId="165" xr:uid="{5A05E4D2-2674-4B59-BA8E-2B6CA547502C}"/>
    <cellStyle name="Accent5 2" xfId="166" xr:uid="{BFD900D5-7A3B-4244-95EC-E92837B53D72}"/>
    <cellStyle name="Accent6 2" xfId="167" xr:uid="{60851652-5880-4432-8DF5-5488CF603204}"/>
    <cellStyle name="Bad 2" xfId="168" xr:uid="{13CE1052-CBBA-4976-8BFA-4EE9173C69DE}"/>
    <cellStyle name="Calculation 2" xfId="169" xr:uid="{918EF40A-2E1C-45D4-9355-5EC36E3F2283}"/>
    <cellStyle name="Check Cell 2" xfId="170" xr:uid="{502147B9-9973-4564-A40C-81D540F163F9}"/>
    <cellStyle name="Comma" xfId="1" builtinId="3"/>
    <cellStyle name="Comma 2" xfId="171" xr:uid="{4CC8B28F-A4CA-4ECE-A4D4-D1238AD20A5B}"/>
    <cellStyle name="Comma 2 2" xfId="172" xr:uid="{9E41C3AE-5B12-4391-847C-8F322AFC683B}"/>
    <cellStyle name="Comma 3" xfId="173" xr:uid="{28968D27-7D27-4ED8-B5D2-86B90D4676BE}"/>
    <cellStyle name="Comma 4" xfId="174" xr:uid="{4F1FAEB0-52B0-4FAB-B5CD-E2F866A0C0A2}"/>
    <cellStyle name="Comma 5" xfId="5" xr:uid="{61F2DF02-E190-4182-B4BA-5FF4D3268381}"/>
    <cellStyle name="Currency 2" xfId="175" xr:uid="{77FB7AC4-4869-4540-8666-0593EABA2545}"/>
    <cellStyle name="Explanatory Text 2" xfId="176" xr:uid="{15C5A97E-886A-4A3C-996B-75C267071A33}"/>
    <cellStyle name="Good 2" xfId="177" xr:uid="{384BA294-F9D1-4810-B208-1DDB37CA7B90}"/>
    <cellStyle name="Heading 1 2" xfId="178" xr:uid="{2B3C08BA-281E-43F4-998D-7EBAD586C4CD}"/>
    <cellStyle name="Heading 2 2" xfId="179" xr:uid="{FED5790D-8175-4927-9ED8-4943AE4A3156}"/>
    <cellStyle name="Heading 3 2" xfId="180" xr:uid="{045F3A84-AEF1-468A-843B-B044F42E21B2}"/>
    <cellStyle name="Heading 4 2" xfId="181" xr:uid="{FA7EE167-816F-44FB-8E5E-A8A0D89EF4E5}"/>
    <cellStyle name="Hyperlink 2" xfId="182" xr:uid="{1FF36A66-8452-4EE3-BC7E-A8D814A4BA67}"/>
    <cellStyle name="Input 2" xfId="183" xr:uid="{34089BB2-8CF6-4FCF-93BB-F4521667B85E}"/>
    <cellStyle name="Linked Cell 2" xfId="184" xr:uid="{39190E8F-6F6D-4A8B-9761-195655833765}"/>
    <cellStyle name="Neutral 2" xfId="185" xr:uid="{0481CB9D-BB12-4180-9A74-3160667B3A48}"/>
    <cellStyle name="Normal" xfId="0" builtinId="0"/>
    <cellStyle name="Normal 10" xfId="186" xr:uid="{96B4191E-DA0D-41E7-99B5-061EB0F485E7}"/>
    <cellStyle name="Normal 10 2" xfId="187" xr:uid="{8760DAA0-A498-4738-8E8E-58136D5B9E71}"/>
    <cellStyle name="Normal 10 2 2" xfId="10" xr:uid="{01FFAE1F-8DD1-4768-8EF9-A95147D5904D}"/>
    <cellStyle name="Normal 10 3" xfId="188" xr:uid="{8BA7BEB5-DA9F-45D9-9840-D034F648CEB4}"/>
    <cellStyle name="Normal 11" xfId="189" xr:uid="{6B5557C4-D58C-4B4C-896A-B824F7DE0CFD}"/>
    <cellStyle name="Normal 12" xfId="190" xr:uid="{496A050D-FF79-4F71-94BA-28C8DE98926B}"/>
    <cellStyle name="Normal 12 2" xfId="191" xr:uid="{AD2452B5-12A0-4D95-AF51-8C2689AD05A0}"/>
    <cellStyle name="Normal 13" xfId="192" xr:uid="{E9D922D6-009B-44F5-BD8B-AAD39169A1F5}"/>
    <cellStyle name="Normal 13 2" xfId="193" xr:uid="{801BF099-0829-42AA-89A4-6C1BBF0BC97C}"/>
    <cellStyle name="Normal 14" xfId="194" xr:uid="{B604F997-2A2A-4E00-9556-2D67E1336C0C}"/>
    <cellStyle name="Normal 14 2" xfId="195" xr:uid="{1F4E2221-A63D-4325-83F6-4F6AF7CEC741}"/>
    <cellStyle name="Normal 15" xfId="196" xr:uid="{0CE5ABB5-6CF3-461F-A26A-FAD639C7DAB6}"/>
    <cellStyle name="Normal 15 2" xfId="197" xr:uid="{30234A19-B7D9-4242-9C72-B0C0ECCE1CB1}"/>
    <cellStyle name="Normal 16" xfId="198" xr:uid="{724613E2-2976-4B3A-822C-92DED59B4D11}"/>
    <cellStyle name="Normal 16 2" xfId="199" xr:uid="{6A9B34BF-8420-434C-91DF-CC99C626B93D}"/>
    <cellStyle name="Normal 17" xfId="200" xr:uid="{47B6F2DA-1A9F-481F-8050-CB28329E2626}"/>
    <cellStyle name="Normal 17 2" xfId="201" xr:uid="{43B95DD9-4658-49E2-8380-D2D6EDE23E54}"/>
    <cellStyle name="Normal 18" xfId="202" xr:uid="{741D3AE8-E7F6-48BD-A2C2-733DC60CD88D}"/>
    <cellStyle name="Normal 18 2" xfId="203" xr:uid="{BFAEA25B-1B7B-4975-92F7-671A58B206ED}"/>
    <cellStyle name="Normal 19" xfId="204" xr:uid="{8D6DD506-950F-41B7-B6CB-FC027DD6E0A8}"/>
    <cellStyle name="Normal 19 2" xfId="205" xr:uid="{6E962F18-EFCB-4E34-BC79-81F62A78A972}"/>
    <cellStyle name="Normal 2" xfId="206" xr:uid="{D73BA037-37C6-4B63-A959-9C518C3BF4D1}"/>
    <cellStyle name="Normal 2 2" xfId="207" xr:uid="{A27C3B57-08EA-4D51-B140-9B9EC68D400C}"/>
    <cellStyle name="Normal 2 2 2" xfId="208" xr:uid="{F83BF689-0C80-4D9D-BAE9-C96ED930CFCC}"/>
    <cellStyle name="Normal 2 3" xfId="209" xr:uid="{6949883D-D81A-4E32-AA7C-0EF0FEE7DD4F}"/>
    <cellStyle name="Normal 20" xfId="210" xr:uid="{D19971BB-3AFF-4A5F-8086-A793AB33171D}"/>
    <cellStyle name="Normal 20 2" xfId="211" xr:uid="{0B993E39-8161-48A0-A05A-73FF6418B500}"/>
    <cellStyle name="Normal 21" xfId="212" xr:uid="{4CF79BDF-7655-4C05-B580-06C81A1A8373}"/>
    <cellStyle name="Normal 21 2" xfId="213" xr:uid="{CD88AEC3-BADC-4918-A0E5-50332B8BA3B6}"/>
    <cellStyle name="Normal 22" xfId="214" xr:uid="{D1AD1A89-ACBF-45DF-8636-8CEE59D453B2}"/>
    <cellStyle name="Normal 22 2" xfId="215" xr:uid="{D1C58A63-0CC4-45CE-BB58-4ED252E251FE}"/>
    <cellStyle name="Normal 23" xfId="216" xr:uid="{7B7C8E75-A1F0-4C1C-A377-546EFF37B9DF}"/>
    <cellStyle name="Normal 23 2" xfId="217" xr:uid="{67097BED-CAB9-4876-96FA-3A1B5DA569FE}"/>
    <cellStyle name="Normal 24" xfId="218" xr:uid="{ED0DABC8-78DB-4CD9-BCEE-A18AC774AB36}"/>
    <cellStyle name="Normal 24 2" xfId="219" xr:uid="{C4EC2280-B85C-488E-99BA-72B2ECF96B6E}"/>
    <cellStyle name="Normal 25" xfId="8" xr:uid="{89DB48B5-78F6-441B-9A89-5D14B73D3FB0}"/>
    <cellStyle name="Normal 25 2" xfId="220" xr:uid="{9C39D58E-1994-4703-B277-BE1D25D9278E}"/>
    <cellStyle name="Normal 26" xfId="9" xr:uid="{CF4E351E-A4C4-4BA7-A852-7CAE3062020F}"/>
    <cellStyle name="Normal 26 2" xfId="221" xr:uid="{148765C9-B4CA-44DC-8A9F-FB48ED7978AF}"/>
    <cellStyle name="Normal 27" xfId="222" xr:uid="{CFEB6CC4-0AB4-41EE-81EC-1E54D3586F98}"/>
    <cellStyle name="Normal 27 2" xfId="223" xr:uid="{94852A95-55B4-4385-89DB-32B3EE25296F}"/>
    <cellStyle name="Normal 28" xfId="224" xr:uid="{988D3222-1C4A-49D6-BD18-EE35F6C0F7BC}"/>
    <cellStyle name="Normal 28 2" xfId="225" xr:uid="{3654D950-DEB3-48AC-9EBA-CCB590CF3128}"/>
    <cellStyle name="Normal 29" xfId="226" xr:uid="{CD04D384-9F40-428B-B72C-971C7887BE5B}"/>
    <cellStyle name="Normal 29 2" xfId="227" xr:uid="{FAE9B601-A222-47C3-91FF-D23C231ADE30}"/>
    <cellStyle name="Normal 3" xfId="228" xr:uid="{168F6C11-E7D1-47B2-89A7-FF1613DFDFC0}"/>
    <cellStyle name="Normal 30" xfId="229" xr:uid="{4392BDBA-8503-4624-9C69-71C3B5497A1E}"/>
    <cellStyle name="Normal 30 2" xfId="230" xr:uid="{E9A33E59-E199-42E4-B193-5DC5049C4363}"/>
    <cellStyle name="Normal 31" xfId="231" xr:uid="{CB559DE8-541E-494A-A7C8-08DB6F9CDFE7}"/>
    <cellStyle name="Normal 31 2" xfId="232" xr:uid="{B34FE658-50E9-45E4-A699-9F3A9DBA7B5D}"/>
    <cellStyle name="Normal 32" xfId="233" xr:uid="{3DB6544F-06CE-45B2-BC55-16510D2D2F71}"/>
    <cellStyle name="Normal 32 2" xfId="234" xr:uid="{2C8A2967-2BE8-4470-9DAF-BFC5433A7F20}"/>
    <cellStyle name="Normal 33" xfId="7" xr:uid="{52DE9585-9001-4DC5-BEE7-32EB7458AA4A}"/>
    <cellStyle name="Normal 34" xfId="235" xr:uid="{FC370BDC-EDC8-44A6-90F5-DFF0D6419C5E}"/>
    <cellStyle name="Normal 35" xfId="236" xr:uid="{46A3655C-9D0C-40CE-89FC-6761AB87E127}"/>
    <cellStyle name="Normal 36" xfId="237" xr:uid="{7F098D35-707B-401A-9C82-5BEA9A9EB117}"/>
    <cellStyle name="Normal 37" xfId="238" xr:uid="{2F3CA759-9E43-468E-83DD-AF9A255A0813}"/>
    <cellStyle name="Normal 38" xfId="239" xr:uid="{54F89417-EFFE-414B-8404-C27EBC3A8E6D}"/>
    <cellStyle name="Normal 39" xfId="240" xr:uid="{F0654DC7-479D-44C8-9A92-F681FEAB2D27}"/>
    <cellStyle name="Normal 4" xfId="241" xr:uid="{95466993-9349-4124-9B60-69A304410E07}"/>
    <cellStyle name="Normal 4 2" xfId="242" xr:uid="{67333A3C-D228-477A-B363-9FB1018F240B}"/>
    <cellStyle name="Normal 40" xfId="243" xr:uid="{E2709BDC-2CE5-4AA3-B04D-CD5AFB125034}"/>
    <cellStyle name="Normal 41" xfId="244" xr:uid="{4CF26A9F-A68E-47D6-AA63-5074639B49F9}"/>
    <cellStyle name="Normal 42" xfId="245" xr:uid="{6A5253C4-3077-4AA3-A2F1-6C6722F3FAF3}"/>
    <cellStyle name="Normal 43" xfId="246" xr:uid="{895304C4-85D6-4BF0-B613-F2C145B8F8BB}"/>
    <cellStyle name="Normal 44" xfId="247" xr:uid="{337DF7FD-3F6E-46F7-B893-E0E052314011}"/>
    <cellStyle name="Normal 45" xfId="248" xr:uid="{34AB9089-4DC2-4FF6-BD08-0510AC2CC1DE}"/>
    <cellStyle name="Normal 46" xfId="3" xr:uid="{00000000-0005-0000-0000-000002000000}"/>
    <cellStyle name="Normal 47" xfId="285" xr:uid="{71ACFB0C-A484-469B-B217-368A43B4985A}"/>
    <cellStyle name="Normal 48" xfId="4" xr:uid="{AE0DC2A7-CB07-42DE-9613-42BE2786C8A2}"/>
    <cellStyle name="Normal 5" xfId="11" xr:uid="{B3FA3381-14E7-4660-811B-69F1855820FE}"/>
    <cellStyle name="Normal 5 2" xfId="249" xr:uid="{A8E3F4E7-AB74-48AD-884B-40399B95484E}"/>
    <cellStyle name="Normal 5 2 2" xfId="250" xr:uid="{464141ED-62DA-43FC-BC87-579B1FA9DDE3}"/>
    <cellStyle name="Normal 5 3" xfId="251" xr:uid="{EF3ED876-909A-4EED-B95C-C0981EE5D9F3}"/>
    <cellStyle name="Normal 6" xfId="6" xr:uid="{DED4F83F-FEA2-4E6B-A55D-2B4D1CD45C43}"/>
    <cellStyle name="Normal 6 2" xfId="252" xr:uid="{B968737D-D1DD-4517-A943-AA45B2A20AD4}"/>
    <cellStyle name="Normal 6 2 2" xfId="253" xr:uid="{0509CF45-020E-49DE-BBA0-FD7479AF146D}"/>
    <cellStyle name="Normal 6 3" xfId="254" xr:uid="{49DA942C-7AA9-476C-B8C8-EC4583965188}"/>
    <cellStyle name="Normal 7" xfId="255" xr:uid="{55251B74-23CD-4B12-836E-BAAD43C92CF4}"/>
    <cellStyle name="Normal 7 2" xfId="256" xr:uid="{C63AE15F-9469-43F6-9E9E-0ACC7C617170}"/>
    <cellStyle name="Normal 7 2 2" xfId="257" xr:uid="{882C509E-BFA5-4B99-9FCB-585D01DC6F67}"/>
    <cellStyle name="Normal 7 3" xfId="258" xr:uid="{39F00E68-8EFF-4FEF-8FA2-3B648D2737FC}"/>
    <cellStyle name="Normal 8" xfId="259" xr:uid="{190934E2-9342-43DB-BC10-F28BC548D51F}"/>
    <cellStyle name="Normal 8 2" xfId="260" xr:uid="{587B8E8E-3E74-41B1-87EB-E7F7B279BE5D}"/>
    <cellStyle name="Normal 8 2 2" xfId="261" xr:uid="{024D290D-7493-416C-85AF-A0D14653EF06}"/>
    <cellStyle name="Normal 8 3" xfId="262" xr:uid="{4A79B07A-33D2-4A07-AE11-05C33D7A81D2}"/>
    <cellStyle name="Normal 9" xfId="263" xr:uid="{EF4C0012-F7CF-4AFE-8C36-FAD94ECF49F6}"/>
    <cellStyle name="Normal 9 2" xfId="264" xr:uid="{271AF221-1FE4-433B-8537-91E8120C1FF8}"/>
    <cellStyle name="Normal 9 2 2" xfId="265" xr:uid="{D4923F71-4537-4862-B648-B694C47B010A}"/>
    <cellStyle name="Normal 9 3" xfId="266" xr:uid="{D1D1D866-AFD9-4E5E-8E9F-47410E925027}"/>
    <cellStyle name="Normal_C" xfId="2" xr:uid="{00000000-0005-0000-0000-000003000000}"/>
    <cellStyle name="Note 2" xfId="267" xr:uid="{625B6A48-ABD9-4701-862B-5BDE963B20A0}"/>
    <cellStyle name="Note 2 2" xfId="268" xr:uid="{A416D1CC-9A1F-48DF-B8AF-925C53097BA1}"/>
    <cellStyle name="Note 2 2 2" xfId="269" xr:uid="{AF1E59F1-7B14-487C-BDE9-0226E58E8867}"/>
    <cellStyle name="Note 2 3" xfId="270" xr:uid="{40E684A3-08C9-4F9D-ABF4-CEC4BB1EBF33}"/>
    <cellStyle name="Note 3" xfId="271" xr:uid="{4C7B4103-2C53-46D6-A9C3-B85F71EFD5D1}"/>
    <cellStyle name="Note 4" xfId="272" xr:uid="{D71342DB-F708-4CBA-9958-5D450A143638}"/>
    <cellStyle name="Note 4 2" xfId="273" xr:uid="{63620D39-E0E8-4765-89E0-4F594AAD2CD2}"/>
    <cellStyle name="Note 4 2 2" xfId="274" xr:uid="{AA4FBD59-8EFF-4CEE-9328-FA8B7EEFAF54}"/>
    <cellStyle name="Note 4 3" xfId="275" xr:uid="{427ED094-A618-409D-9838-EAB38C199D5C}"/>
    <cellStyle name="Note 5" xfId="276" xr:uid="{EEFC29FD-6CBF-425B-AA44-9AF7CF9B475B}"/>
    <cellStyle name="Note 5 2" xfId="277" xr:uid="{D13E276D-04BE-4364-A95A-9620E53D15E9}"/>
    <cellStyle name="Note 5 2 2" xfId="278" xr:uid="{389755B3-A95D-4B75-9D33-6EE1BACB1586}"/>
    <cellStyle name="Note 5 3" xfId="279" xr:uid="{D2FA3C85-AECD-4893-8A2D-F7B39EF2C36A}"/>
    <cellStyle name="Note 6" xfId="280" xr:uid="{F4A8405F-5DDA-455D-B1EA-B0FF46A30B2D}"/>
    <cellStyle name="Output 2" xfId="281" xr:uid="{735D22D5-E430-4F91-BA4D-88944F045936}"/>
    <cellStyle name="Title 2" xfId="282" xr:uid="{57AC1012-18E6-4D92-8C25-AB93202E7D14}"/>
    <cellStyle name="Total 2" xfId="283" xr:uid="{EEBAC39D-C473-4FB3-ACD1-833F0DC25221}"/>
    <cellStyle name="Warning Text 2" xfId="284" xr:uid="{284DFEB3-52E0-4048-B24D-330B0035F1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S573"/>
  <sheetViews>
    <sheetView showGridLines="0" tabSelected="1" zoomScaleNormal="100" zoomScaleSheetLayoutView="100" workbookViewId="0">
      <pane xSplit="1" ySplit="9" topLeftCell="B537" activePane="bottomRight" state="frozen"/>
      <selection pane="topRight" activeCell="B1" sqref="B1"/>
      <selection pane="bottomLeft" activeCell="A16" sqref="A16"/>
      <selection pane="bottomRight" activeCell="A3" sqref="A3"/>
    </sheetView>
  </sheetViews>
  <sheetFormatPr defaultColWidth="9.625" defaultRowHeight="12"/>
  <cols>
    <col min="1" max="1" width="10.5" style="11" customWidth="1"/>
    <col min="2" max="2" width="9.25" style="11" customWidth="1"/>
    <col min="3" max="3" width="10.875" style="11" bestFit="1" customWidth="1"/>
    <col min="4" max="4" width="11.875" style="11" bestFit="1" customWidth="1"/>
    <col min="5" max="5" width="11.625" style="11" customWidth="1"/>
    <col min="6" max="7" width="9.875" style="11" bestFit="1" customWidth="1"/>
    <col min="8" max="8" width="11.125" style="11" bestFit="1" customWidth="1"/>
    <col min="9" max="9" width="10.625" style="11" bestFit="1" customWidth="1"/>
    <col min="10" max="10" width="14.5" style="11" customWidth="1"/>
    <col min="11" max="12" width="12.625" style="11" customWidth="1"/>
    <col min="13" max="13" width="9" style="11" bestFit="1" customWidth="1"/>
    <col min="14" max="14" width="11.625" style="11" bestFit="1" customWidth="1"/>
    <col min="15" max="15" width="9.875" style="11" bestFit="1" customWidth="1"/>
    <col min="16" max="29" width="9.625" style="11"/>
    <col min="30" max="45" width="8.875" style="11" customWidth="1"/>
    <col min="46" max="46" width="1.625" style="11" customWidth="1"/>
    <col min="47" max="47" width="9.625" style="11"/>
    <col min="48" max="48" width="1.625" style="11" customWidth="1"/>
    <col min="49" max="49" width="9.625" style="11"/>
    <col min="50" max="50" width="1.625" style="11" customWidth="1"/>
    <col min="51" max="51" width="9.625" style="11"/>
    <col min="52" max="52" width="1.625" style="11" customWidth="1"/>
    <col min="53" max="53" width="9.625" style="11"/>
    <col min="54" max="54" width="1.625" style="11" customWidth="1"/>
    <col min="55" max="55" width="9.625" style="11"/>
    <col min="56" max="56" width="1.625" style="11" customWidth="1"/>
    <col min="57" max="57" width="9.625" style="11"/>
    <col min="58" max="58" width="1.625" style="11" customWidth="1"/>
    <col min="59" max="16384" width="9.625" style="11"/>
  </cols>
  <sheetData>
    <row r="1" spans="1:15" ht="16.5" customHeight="1">
      <c r="A1" s="49" t="s">
        <v>82</v>
      </c>
      <c r="B1" s="49"/>
      <c r="C1" s="49"/>
      <c r="D1" s="49"/>
      <c r="E1" s="49"/>
      <c r="F1" s="49"/>
      <c r="G1" s="49"/>
      <c r="H1" s="49"/>
      <c r="I1" s="49"/>
      <c r="J1" s="49"/>
      <c r="K1" s="49"/>
      <c r="L1" s="49"/>
      <c r="M1" s="49"/>
      <c r="N1" s="49"/>
    </row>
    <row r="2" spans="1:15" ht="12.75">
      <c r="A2" s="12"/>
      <c r="B2" s="12"/>
      <c r="C2" s="12"/>
      <c r="D2" s="12"/>
      <c r="E2" s="12"/>
      <c r="F2" s="12"/>
      <c r="G2" s="12"/>
      <c r="H2" s="12"/>
      <c r="I2" s="12"/>
      <c r="J2" s="12"/>
      <c r="K2" s="12"/>
      <c r="L2" s="12"/>
      <c r="M2" s="12"/>
      <c r="N2" s="13"/>
    </row>
    <row r="3" spans="1:15" ht="12.75">
      <c r="A3" s="12"/>
      <c r="B3" s="12"/>
      <c r="C3" s="12"/>
      <c r="D3" s="12"/>
      <c r="E3" s="12"/>
      <c r="F3" s="12"/>
      <c r="G3" s="12"/>
      <c r="H3" s="12"/>
      <c r="I3" s="12"/>
      <c r="J3" s="12"/>
      <c r="K3" s="12"/>
      <c r="L3" s="12"/>
      <c r="M3" s="12"/>
      <c r="N3" s="14" t="s">
        <v>39</v>
      </c>
    </row>
    <row r="4" spans="1:15" ht="15.75" customHeight="1">
      <c r="A4" s="15"/>
      <c r="B4" s="50" t="s">
        <v>45</v>
      </c>
      <c r="C4" s="51"/>
      <c r="D4" s="51"/>
      <c r="E4" s="52"/>
      <c r="F4" s="50" t="s">
        <v>44</v>
      </c>
      <c r="G4" s="51"/>
      <c r="H4" s="51"/>
      <c r="I4" s="51"/>
      <c r="J4" s="51"/>
      <c r="K4" s="51"/>
      <c r="L4" s="51"/>
      <c r="M4" s="52"/>
      <c r="N4" s="15"/>
    </row>
    <row r="5" spans="1:15" ht="15" customHeight="1">
      <c r="A5" s="16"/>
      <c r="B5" s="16"/>
      <c r="C5" s="16"/>
      <c r="D5" s="16"/>
      <c r="E5" s="16"/>
      <c r="F5" s="46" t="s">
        <v>41</v>
      </c>
      <c r="G5" s="47"/>
      <c r="H5" s="48"/>
      <c r="I5" s="40" t="s">
        <v>47</v>
      </c>
      <c r="J5" s="41"/>
      <c r="K5" s="42"/>
      <c r="L5" s="17"/>
      <c r="M5" s="16"/>
      <c r="N5" s="16"/>
    </row>
    <row r="6" spans="1:15" ht="12.75">
      <c r="A6" s="16"/>
      <c r="B6" s="16"/>
      <c r="C6" s="16"/>
      <c r="D6" s="16"/>
      <c r="E6" s="16"/>
      <c r="F6" s="43" t="s">
        <v>46</v>
      </c>
      <c r="G6" s="44"/>
      <c r="H6" s="45"/>
      <c r="I6" s="43" t="s">
        <v>42</v>
      </c>
      <c r="J6" s="44"/>
      <c r="K6" s="45"/>
      <c r="L6" s="17"/>
      <c r="M6" s="16"/>
      <c r="N6" s="16"/>
    </row>
    <row r="7" spans="1:15" ht="15" customHeight="1">
      <c r="A7" s="18"/>
      <c r="B7" s="19" t="s">
        <v>0</v>
      </c>
      <c r="C7" s="18"/>
      <c r="D7" s="18"/>
      <c r="E7" s="18"/>
      <c r="F7" s="18"/>
      <c r="G7" s="18"/>
      <c r="H7" s="18"/>
      <c r="I7" s="19" t="s">
        <v>1</v>
      </c>
      <c r="J7" s="18" t="s">
        <v>79</v>
      </c>
      <c r="K7" s="19" t="s">
        <v>1</v>
      </c>
      <c r="L7" s="19" t="s">
        <v>68</v>
      </c>
      <c r="M7" s="18"/>
      <c r="N7" s="18"/>
    </row>
    <row r="8" spans="1:15" ht="12.75">
      <c r="A8" s="18" t="s">
        <v>2</v>
      </c>
      <c r="B8" s="19" t="s">
        <v>3</v>
      </c>
      <c r="C8" s="19" t="s">
        <v>4</v>
      </c>
      <c r="D8" s="19" t="s">
        <v>49</v>
      </c>
      <c r="E8" s="18"/>
      <c r="F8" s="19" t="s">
        <v>5</v>
      </c>
      <c r="G8" s="19" t="s">
        <v>5</v>
      </c>
      <c r="H8" s="19" t="s">
        <v>6</v>
      </c>
      <c r="I8" s="19" t="s">
        <v>7</v>
      </c>
      <c r="J8" s="19" t="s">
        <v>80</v>
      </c>
      <c r="K8" s="19" t="s">
        <v>84</v>
      </c>
      <c r="L8" s="19" t="s">
        <v>69</v>
      </c>
      <c r="M8" s="19" t="s">
        <v>6</v>
      </c>
      <c r="N8" s="19" t="s">
        <v>48</v>
      </c>
    </row>
    <row r="9" spans="1:15" ht="12.75">
      <c r="A9" s="20" t="s">
        <v>8</v>
      </c>
      <c r="B9" s="21" t="s">
        <v>9</v>
      </c>
      <c r="C9" s="21" t="s">
        <v>10</v>
      </c>
      <c r="D9" s="21" t="s">
        <v>50</v>
      </c>
      <c r="E9" s="21" t="s">
        <v>48</v>
      </c>
      <c r="F9" s="21" t="s">
        <v>11</v>
      </c>
      <c r="G9" s="21" t="s">
        <v>12</v>
      </c>
      <c r="H9" s="21" t="s">
        <v>13</v>
      </c>
      <c r="I9" s="21" t="s">
        <v>63</v>
      </c>
      <c r="J9" s="20" t="s">
        <v>83</v>
      </c>
      <c r="K9" s="21" t="s">
        <v>14</v>
      </c>
      <c r="L9" s="21" t="s">
        <v>50</v>
      </c>
      <c r="M9" s="21" t="s">
        <v>50</v>
      </c>
      <c r="N9" s="21" t="s">
        <v>50</v>
      </c>
    </row>
    <row r="10" spans="1:15" ht="14.25" customHeight="1">
      <c r="A10" s="22" t="s">
        <v>15</v>
      </c>
      <c r="B10" s="23"/>
      <c r="C10" s="23"/>
      <c r="D10" s="23"/>
      <c r="E10" s="23"/>
      <c r="F10" s="23"/>
      <c r="G10" s="23"/>
      <c r="H10" s="23"/>
      <c r="I10" s="23"/>
      <c r="J10" s="23"/>
      <c r="K10" s="23"/>
      <c r="L10" s="23"/>
      <c r="M10" s="23"/>
      <c r="N10" s="23"/>
      <c r="O10" s="23"/>
    </row>
    <row r="11" spans="1:15" ht="12.75">
      <c r="A11" s="24" t="s">
        <v>67</v>
      </c>
      <c r="B11" s="1" t="s">
        <v>81</v>
      </c>
      <c r="C11" s="1" t="s">
        <v>81</v>
      </c>
      <c r="D11" s="7">
        <v>18384</v>
      </c>
      <c r="E11" s="7">
        <f>D11+C11+B11</f>
        <v>18384</v>
      </c>
      <c r="F11" s="7">
        <v>895</v>
      </c>
      <c r="G11" s="1" t="s">
        <v>81</v>
      </c>
      <c r="H11" s="7">
        <v>1467</v>
      </c>
      <c r="I11" s="7">
        <v>2639</v>
      </c>
      <c r="J11" s="1" t="s">
        <v>81</v>
      </c>
      <c r="K11" s="7">
        <v>419</v>
      </c>
      <c r="L11" s="25">
        <f>SUM(F11:K11)</f>
        <v>5420</v>
      </c>
      <c r="M11" s="7">
        <f>N11-K11-J11-I11-H11-G11-F11-E11</f>
        <v>525</v>
      </c>
      <c r="N11" s="7">
        <v>24329</v>
      </c>
      <c r="O11" s="7"/>
    </row>
    <row r="12" spans="1:15" ht="12.75">
      <c r="A12" s="22" t="s">
        <v>16</v>
      </c>
      <c r="B12" s="26"/>
      <c r="C12" s="26"/>
      <c r="D12" s="7"/>
      <c r="E12" s="7"/>
      <c r="F12" s="7"/>
      <c r="G12" s="26"/>
      <c r="H12" s="7"/>
      <c r="I12" s="7"/>
      <c r="J12" s="26"/>
      <c r="K12" s="7"/>
      <c r="L12" s="25"/>
      <c r="M12" s="7"/>
      <c r="N12" s="7"/>
      <c r="O12" s="7"/>
    </row>
    <row r="13" spans="1:15" ht="12.75">
      <c r="A13" s="24" t="s">
        <v>67</v>
      </c>
      <c r="B13" s="1" t="s">
        <v>81</v>
      </c>
      <c r="C13" s="1" t="s">
        <v>81</v>
      </c>
      <c r="D13" s="7">
        <v>30181</v>
      </c>
      <c r="E13" s="7">
        <f>D13+C13+B13</f>
        <v>30181</v>
      </c>
      <c r="F13" s="7">
        <v>6162</v>
      </c>
      <c r="G13" s="1" t="s">
        <v>81</v>
      </c>
      <c r="H13" s="7">
        <v>623</v>
      </c>
      <c r="I13" s="1" t="s">
        <v>81</v>
      </c>
      <c r="J13" s="1" t="s">
        <v>81</v>
      </c>
      <c r="K13" s="7">
        <v>10</v>
      </c>
      <c r="L13" s="25">
        <f>SUM(F13:K13)</f>
        <v>6795</v>
      </c>
      <c r="M13" s="7">
        <f>N13-K13-J13-I13-H13-G13-F13-E13</f>
        <v>337</v>
      </c>
      <c r="N13" s="7">
        <v>37313</v>
      </c>
      <c r="O13" s="7"/>
    </row>
    <row r="14" spans="1:15" ht="12.75">
      <c r="A14" s="22" t="s">
        <v>17</v>
      </c>
      <c r="B14" s="1"/>
      <c r="C14" s="1"/>
      <c r="D14" s="7"/>
      <c r="E14" s="7"/>
      <c r="F14" s="7"/>
      <c r="G14" s="27"/>
      <c r="H14" s="7"/>
      <c r="I14" s="7"/>
      <c r="J14" s="27"/>
      <c r="K14" s="7"/>
      <c r="L14" s="25"/>
      <c r="M14" s="7"/>
      <c r="N14" s="7"/>
      <c r="O14" s="7"/>
    </row>
    <row r="15" spans="1:15" ht="12.75">
      <c r="A15" s="24" t="s">
        <v>67</v>
      </c>
      <c r="B15" s="1" t="s">
        <v>81</v>
      </c>
      <c r="C15" s="1" t="s">
        <v>81</v>
      </c>
      <c r="D15" s="7">
        <v>23694</v>
      </c>
      <c r="E15" s="7">
        <f>D15+C15+B15</f>
        <v>23694</v>
      </c>
      <c r="F15" s="7">
        <v>7131</v>
      </c>
      <c r="G15" s="1" t="s">
        <v>81</v>
      </c>
      <c r="H15" s="7">
        <v>1352</v>
      </c>
      <c r="I15" s="7">
        <v>2963</v>
      </c>
      <c r="J15" s="1" t="s">
        <v>81</v>
      </c>
      <c r="K15" s="1" t="s">
        <v>81</v>
      </c>
      <c r="L15" s="25">
        <f>SUM(F15:K15)</f>
        <v>11446</v>
      </c>
      <c r="M15" s="7">
        <f>N15-K15-J15-I15-H15-G15-F15-E15</f>
        <v>137</v>
      </c>
      <c r="N15" s="7">
        <v>35277</v>
      </c>
      <c r="O15" s="7"/>
    </row>
    <row r="16" spans="1:15" ht="12.75">
      <c r="A16" s="22" t="s">
        <v>18</v>
      </c>
      <c r="B16" s="1"/>
      <c r="C16" s="1"/>
      <c r="D16" s="7"/>
      <c r="E16" s="7"/>
      <c r="F16" s="7"/>
      <c r="G16" s="26"/>
      <c r="H16" s="7"/>
      <c r="I16" s="7"/>
      <c r="J16" s="26"/>
      <c r="K16" s="7"/>
      <c r="L16" s="25"/>
      <c r="M16" s="7"/>
      <c r="N16" s="7"/>
      <c r="O16" s="7"/>
    </row>
    <row r="17" spans="1:15" ht="12.75">
      <c r="A17" s="24" t="s">
        <v>67</v>
      </c>
      <c r="B17" s="1" t="s">
        <v>81</v>
      </c>
      <c r="C17" s="1" t="s">
        <v>81</v>
      </c>
      <c r="D17" s="7">
        <v>27388</v>
      </c>
      <c r="E17" s="7">
        <f>D17+C17+B17</f>
        <v>27388</v>
      </c>
      <c r="F17" s="7">
        <v>7353</v>
      </c>
      <c r="G17" s="1" t="s">
        <v>81</v>
      </c>
      <c r="H17" s="7">
        <v>1308</v>
      </c>
      <c r="I17" s="7">
        <v>3829</v>
      </c>
      <c r="J17" s="1" t="s">
        <v>81</v>
      </c>
      <c r="K17" s="7">
        <v>35</v>
      </c>
      <c r="L17" s="25">
        <f>SUM(F17:K17)</f>
        <v>12525</v>
      </c>
      <c r="M17" s="7">
        <f>N17-K17-J17-I17-H17-G17-F17-E17</f>
        <v>978</v>
      </c>
      <c r="N17" s="7">
        <v>40891</v>
      </c>
      <c r="O17" s="7"/>
    </row>
    <row r="18" spans="1:15" ht="12.75">
      <c r="A18" s="22" t="s">
        <v>19</v>
      </c>
      <c r="B18" s="26"/>
      <c r="C18" s="26"/>
      <c r="D18" s="7"/>
      <c r="E18" s="7"/>
      <c r="F18" s="7"/>
      <c r="G18" s="26"/>
      <c r="H18" s="7"/>
      <c r="I18" s="7"/>
      <c r="J18" s="26"/>
      <c r="K18" s="7"/>
      <c r="L18" s="25"/>
      <c r="M18" s="7"/>
      <c r="N18" s="7"/>
      <c r="O18" s="7"/>
    </row>
    <row r="19" spans="1:15" ht="12.75">
      <c r="A19" s="24" t="s">
        <v>64</v>
      </c>
      <c r="B19" s="1" t="s">
        <v>81</v>
      </c>
      <c r="C19" s="1" t="s">
        <v>81</v>
      </c>
      <c r="D19" s="7">
        <v>29862</v>
      </c>
      <c r="E19" s="7">
        <f>D19+C19+B19</f>
        <v>29862</v>
      </c>
      <c r="F19" s="7">
        <v>5662</v>
      </c>
      <c r="G19" s="1" t="s">
        <v>81</v>
      </c>
      <c r="H19" s="7">
        <v>1308</v>
      </c>
      <c r="I19" s="7">
        <v>4379</v>
      </c>
      <c r="J19" s="26">
        <v>434</v>
      </c>
      <c r="K19" s="7">
        <v>390</v>
      </c>
      <c r="L19" s="25">
        <f>SUM(F19:K19)</f>
        <v>12173</v>
      </c>
      <c r="M19" s="7">
        <f>N19-K19-J19-I19-H19-G19-F19-E19</f>
        <v>213</v>
      </c>
      <c r="N19" s="7">
        <v>42248</v>
      </c>
      <c r="O19" s="7"/>
    </row>
    <row r="20" spans="1:15" ht="12.75">
      <c r="A20" s="24" t="s">
        <v>65</v>
      </c>
      <c r="B20" s="1" t="s">
        <v>81</v>
      </c>
      <c r="C20" s="1" t="s">
        <v>81</v>
      </c>
      <c r="D20" s="7">
        <v>24574</v>
      </c>
      <c r="E20" s="7">
        <f>D20+C20+B20</f>
        <v>24574</v>
      </c>
      <c r="F20" s="7">
        <v>6641</v>
      </c>
      <c r="G20" s="1" t="s">
        <v>81</v>
      </c>
      <c r="H20" s="7">
        <v>1308</v>
      </c>
      <c r="I20" s="7">
        <v>8326</v>
      </c>
      <c r="J20" s="1" t="s">
        <v>81</v>
      </c>
      <c r="K20" s="7">
        <v>773</v>
      </c>
      <c r="L20" s="25">
        <f>SUM(F20:K20)</f>
        <v>17048</v>
      </c>
      <c r="M20" s="7">
        <f>N20-K20-J20-I20-H20-G20-F20-E20</f>
        <v>199</v>
      </c>
      <c r="N20" s="7">
        <v>41821</v>
      </c>
      <c r="O20" s="7"/>
    </row>
    <row r="21" spans="1:15" ht="12.75">
      <c r="A21" s="24" t="s">
        <v>66</v>
      </c>
      <c r="B21" s="1" t="s">
        <v>81</v>
      </c>
      <c r="C21" s="1" t="s">
        <v>81</v>
      </c>
      <c r="D21" s="7">
        <v>22194</v>
      </c>
      <c r="E21" s="7">
        <f>D21+C21+B21</f>
        <v>22194</v>
      </c>
      <c r="F21" s="7">
        <v>8473</v>
      </c>
      <c r="G21" s="1" t="s">
        <v>81</v>
      </c>
      <c r="H21" s="7">
        <v>1308</v>
      </c>
      <c r="I21" s="7">
        <v>12684</v>
      </c>
      <c r="J21" s="1" t="s">
        <v>81</v>
      </c>
      <c r="K21" s="26">
        <v>0</v>
      </c>
      <c r="L21" s="25">
        <f>SUM(F21:K21)</f>
        <v>22465</v>
      </c>
      <c r="M21" s="7">
        <f>N21-K21-J21-I21-H21-G21-F21-E21</f>
        <v>211</v>
      </c>
      <c r="N21" s="7">
        <v>44870</v>
      </c>
      <c r="O21" s="7"/>
    </row>
    <row r="22" spans="1:15" ht="12.75">
      <c r="A22" s="24" t="s">
        <v>67</v>
      </c>
      <c r="B22" s="1" t="s">
        <v>81</v>
      </c>
      <c r="C22" s="1" t="s">
        <v>81</v>
      </c>
      <c r="D22" s="7">
        <v>22558</v>
      </c>
      <c r="E22" s="7">
        <f>D22+C22+B22</f>
        <v>22558</v>
      </c>
      <c r="F22" s="7">
        <v>14060</v>
      </c>
      <c r="G22" s="1" t="s">
        <v>81</v>
      </c>
      <c r="H22" s="7">
        <v>1408</v>
      </c>
      <c r="I22" s="7">
        <v>12631</v>
      </c>
      <c r="J22" s="1" t="s">
        <v>81</v>
      </c>
      <c r="K22" s="7">
        <v>24</v>
      </c>
      <c r="L22" s="25">
        <f>SUM(F22:K22)</f>
        <v>28123</v>
      </c>
      <c r="M22" s="7">
        <f>N22-K22-J22-I22-H22-G22-F22-E22</f>
        <v>209</v>
      </c>
      <c r="N22" s="7">
        <v>50890</v>
      </c>
      <c r="O22" s="7"/>
    </row>
    <row r="23" spans="1:15" ht="12.75">
      <c r="A23" s="22" t="s">
        <v>20</v>
      </c>
      <c r="B23" s="7"/>
      <c r="C23" s="7"/>
      <c r="D23" s="7"/>
      <c r="E23" s="7"/>
      <c r="F23" s="7"/>
      <c r="G23" s="26"/>
      <c r="H23" s="7"/>
      <c r="I23" s="7"/>
      <c r="J23" s="26"/>
      <c r="K23" s="7"/>
      <c r="L23" s="25"/>
      <c r="M23" s="7"/>
      <c r="N23" s="7"/>
    </row>
    <row r="24" spans="1:15" ht="12.75">
      <c r="A24" s="24" t="s">
        <v>64</v>
      </c>
      <c r="B24" s="1" t="s">
        <v>81</v>
      </c>
      <c r="C24" s="1" t="s">
        <v>81</v>
      </c>
      <c r="D24" s="9">
        <v>14534</v>
      </c>
      <c r="E24" s="9">
        <f>D24+C24+B24</f>
        <v>14534</v>
      </c>
      <c r="F24" s="9">
        <v>14198</v>
      </c>
      <c r="G24" s="1" t="s">
        <v>81</v>
      </c>
      <c r="H24" s="9">
        <v>1408</v>
      </c>
      <c r="I24" s="9">
        <v>9280</v>
      </c>
      <c r="J24" s="1" t="s">
        <v>81</v>
      </c>
      <c r="K24" s="1" t="s">
        <v>81</v>
      </c>
      <c r="L24" s="9">
        <f>SUM(F24:K24)</f>
        <v>24886</v>
      </c>
      <c r="M24" s="9">
        <f>N24-K24-J24-I24-H24-G24-F24-E24</f>
        <v>274</v>
      </c>
      <c r="N24" s="9">
        <v>39694</v>
      </c>
    </row>
    <row r="25" spans="1:15" ht="12.75">
      <c r="A25" s="24" t="s">
        <v>65</v>
      </c>
      <c r="B25" s="1" t="s">
        <v>81</v>
      </c>
      <c r="C25" s="1" t="s">
        <v>81</v>
      </c>
      <c r="D25" s="9">
        <v>20160</v>
      </c>
      <c r="E25" s="9">
        <f>D25+C25+B25</f>
        <v>20160</v>
      </c>
      <c r="F25" s="9">
        <v>10050</v>
      </c>
      <c r="G25" s="1" t="s">
        <v>81</v>
      </c>
      <c r="H25" s="9">
        <v>1408</v>
      </c>
      <c r="I25" s="9">
        <v>13158</v>
      </c>
      <c r="J25" s="1" t="s">
        <v>81</v>
      </c>
      <c r="K25" s="1" t="s">
        <v>81</v>
      </c>
      <c r="L25" s="9">
        <f>SUM(F25:K25)</f>
        <v>24616</v>
      </c>
      <c r="M25" s="9">
        <f>N25-K25-J25-I25-H25-G25-F25-E25</f>
        <v>269</v>
      </c>
      <c r="N25" s="9">
        <v>45045</v>
      </c>
    </row>
    <row r="26" spans="1:15" ht="12.75">
      <c r="A26" s="24" t="s">
        <v>66</v>
      </c>
      <c r="B26" s="9">
        <v>2848</v>
      </c>
      <c r="C26" s="1" t="s">
        <v>81</v>
      </c>
      <c r="D26" s="9">
        <v>10477</v>
      </c>
      <c r="E26" s="9">
        <f>D26+C26+B26</f>
        <v>13325</v>
      </c>
      <c r="F26" s="9">
        <v>11916</v>
      </c>
      <c r="G26" s="1" t="s">
        <v>81</v>
      </c>
      <c r="H26" s="9">
        <v>2908</v>
      </c>
      <c r="I26" s="9">
        <v>14363</v>
      </c>
      <c r="J26" s="1" t="s">
        <v>81</v>
      </c>
      <c r="K26" s="1" t="s">
        <v>81</v>
      </c>
      <c r="L26" s="9">
        <f>SUM(F26:K26)</f>
        <v>29187</v>
      </c>
      <c r="M26" s="9">
        <f>N26-K26-J26-I26-H26-G26-F26-E26</f>
        <v>371</v>
      </c>
      <c r="N26" s="9">
        <v>42883</v>
      </c>
    </row>
    <row r="27" spans="1:15" ht="12.75">
      <c r="A27" s="24" t="s">
        <v>67</v>
      </c>
      <c r="B27" s="9">
        <v>2914</v>
      </c>
      <c r="C27" s="1" t="s">
        <v>81</v>
      </c>
      <c r="D27" s="9">
        <v>19384</v>
      </c>
      <c r="E27" s="9">
        <f>D27+C27+B27</f>
        <v>22298</v>
      </c>
      <c r="F27" s="9">
        <v>16683</v>
      </c>
      <c r="G27" s="1" t="s">
        <v>81</v>
      </c>
      <c r="H27" s="9">
        <v>2908</v>
      </c>
      <c r="I27" s="9">
        <v>10187</v>
      </c>
      <c r="J27" s="1" t="s">
        <v>81</v>
      </c>
      <c r="K27" s="9">
        <v>16</v>
      </c>
      <c r="L27" s="9">
        <f>SUM(F27:K27)</f>
        <v>29794</v>
      </c>
      <c r="M27" s="9">
        <f>N27-K27-J27-I27-H27-G27-F27-E27</f>
        <v>764</v>
      </c>
      <c r="N27" s="9">
        <v>52856</v>
      </c>
    </row>
    <row r="28" spans="1:15" ht="12.75">
      <c r="A28" s="22" t="s">
        <v>21</v>
      </c>
      <c r="B28" s="9"/>
      <c r="C28" s="9"/>
      <c r="D28" s="9"/>
      <c r="E28" s="9"/>
      <c r="F28" s="9"/>
      <c r="G28" s="9"/>
      <c r="H28" s="9"/>
      <c r="I28" s="9"/>
      <c r="J28" s="9"/>
      <c r="K28" s="9"/>
      <c r="L28" s="9"/>
      <c r="M28" s="9"/>
      <c r="N28" s="9"/>
    </row>
    <row r="29" spans="1:15" ht="12.75">
      <c r="A29" s="24" t="s">
        <v>64</v>
      </c>
      <c r="B29" s="9">
        <v>2879</v>
      </c>
      <c r="C29" s="1" t="s">
        <v>81</v>
      </c>
      <c r="D29" s="9">
        <v>25061</v>
      </c>
      <c r="E29" s="9">
        <f>D29+C29+B29</f>
        <v>27940</v>
      </c>
      <c r="F29" s="9">
        <v>8332</v>
      </c>
      <c r="G29" s="1" t="s">
        <v>81</v>
      </c>
      <c r="H29" s="9">
        <v>2908</v>
      </c>
      <c r="I29" s="9">
        <v>14093</v>
      </c>
      <c r="J29" s="1" t="s">
        <v>81</v>
      </c>
      <c r="K29" s="9">
        <v>11</v>
      </c>
      <c r="L29" s="9">
        <f>SUM(F29:K29)</f>
        <v>25344</v>
      </c>
      <c r="M29" s="9">
        <f>N29-K29-J29-I29-H29-G29-F29-E29</f>
        <v>517</v>
      </c>
      <c r="N29" s="9">
        <v>53801</v>
      </c>
    </row>
    <row r="30" spans="1:15" ht="12.75">
      <c r="A30" s="24" t="s">
        <v>65</v>
      </c>
      <c r="B30" s="9">
        <v>2846</v>
      </c>
      <c r="C30" s="9">
        <v>49</v>
      </c>
      <c r="D30" s="9">
        <v>37211</v>
      </c>
      <c r="E30" s="9">
        <f>D30+C30+B30</f>
        <v>40106</v>
      </c>
      <c r="F30" s="9">
        <v>3119</v>
      </c>
      <c r="G30" s="1" t="s">
        <v>81</v>
      </c>
      <c r="H30" s="9">
        <v>2908</v>
      </c>
      <c r="I30" s="9">
        <v>21533</v>
      </c>
      <c r="J30" s="1" t="s">
        <v>81</v>
      </c>
      <c r="K30" s="9">
        <v>14</v>
      </c>
      <c r="L30" s="9">
        <f>SUM(F30:K30)</f>
        <v>27574</v>
      </c>
      <c r="M30" s="9">
        <f>N30-K30-J30-I30-H30-G30-F30-E30</f>
        <v>599</v>
      </c>
      <c r="N30" s="9">
        <v>68279</v>
      </c>
    </row>
    <row r="31" spans="1:15" ht="12.75">
      <c r="A31" s="24" t="s">
        <v>66</v>
      </c>
      <c r="B31" s="9">
        <v>2759</v>
      </c>
      <c r="C31" s="9">
        <v>14</v>
      </c>
      <c r="D31" s="9">
        <v>26627</v>
      </c>
      <c r="E31" s="9">
        <f>D31+C31+B31</f>
        <v>29400</v>
      </c>
      <c r="F31" s="9">
        <v>6955</v>
      </c>
      <c r="G31" s="1" t="s">
        <v>81</v>
      </c>
      <c r="H31" s="9">
        <v>2908</v>
      </c>
      <c r="I31" s="9">
        <v>22325</v>
      </c>
      <c r="J31" s="1" t="s">
        <v>81</v>
      </c>
      <c r="K31" s="9">
        <v>0</v>
      </c>
      <c r="L31" s="9">
        <f>SUM(F31:K31)</f>
        <v>32188</v>
      </c>
      <c r="M31" s="9">
        <f>N31-K31-J31-I31-H31-G31-F31-E31</f>
        <v>632</v>
      </c>
      <c r="N31" s="9">
        <v>62220</v>
      </c>
    </row>
    <row r="32" spans="1:15" ht="12.75">
      <c r="A32" s="24" t="s">
        <v>67</v>
      </c>
      <c r="B32" s="9">
        <v>3969</v>
      </c>
      <c r="C32" s="9">
        <v>33</v>
      </c>
      <c r="D32" s="9">
        <v>18239</v>
      </c>
      <c r="E32" s="9">
        <f>D32+C32+B32</f>
        <v>22241</v>
      </c>
      <c r="F32" s="9">
        <v>15828</v>
      </c>
      <c r="G32" s="1" t="s">
        <v>81</v>
      </c>
      <c r="H32" s="9">
        <v>2908</v>
      </c>
      <c r="I32" s="9">
        <v>18012</v>
      </c>
      <c r="J32" s="1" t="s">
        <v>81</v>
      </c>
      <c r="K32" s="9">
        <v>10</v>
      </c>
      <c r="L32" s="9">
        <f>SUM(F32:K32)</f>
        <v>36758</v>
      </c>
      <c r="M32" s="9">
        <f>N32-K32-J32-I32-H32-G32-F32-E32</f>
        <v>1486</v>
      </c>
      <c r="N32" s="9">
        <v>60485</v>
      </c>
    </row>
    <row r="33" spans="1:14" ht="12.75">
      <c r="A33" s="22" t="s">
        <v>22</v>
      </c>
      <c r="B33" s="9"/>
      <c r="C33" s="9"/>
      <c r="D33" s="9"/>
      <c r="E33" s="9"/>
      <c r="F33" s="9"/>
      <c r="G33" s="9"/>
      <c r="H33" s="9"/>
      <c r="I33" s="9"/>
      <c r="J33" s="9"/>
      <c r="K33" s="9"/>
      <c r="L33" s="9"/>
      <c r="M33" s="9"/>
      <c r="N33" s="9"/>
    </row>
    <row r="34" spans="1:14" ht="12.75">
      <c r="A34" s="24" t="s">
        <v>64</v>
      </c>
      <c r="B34" s="9">
        <v>4019</v>
      </c>
      <c r="C34" s="9">
        <v>38</v>
      </c>
      <c r="D34" s="9">
        <v>20300</v>
      </c>
      <c r="E34" s="9">
        <f>D34+C34+B34</f>
        <v>24357</v>
      </c>
      <c r="F34" s="9">
        <v>15639</v>
      </c>
      <c r="G34" s="1" t="s">
        <v>81</v>
      </c>
      <c r="H34" s="9">
        <v>2908</v>
      </c>
      <c r="I34" s="9">
        <v>20805</v>
      </c>
      <c r="J34" s="1" t="s">
        <v>81</v>
      </c>
      <c r="K34" s="9">
        <v>12</v>
      </c>
      <c r="L34" s="9">
        <f>SUM(F34:K34)</f>
        <v>39364</v>
      </c>
      <c r="M34" s="9">
        <f>N34-K34-J34-I34-H34-G34-F34-E34</f>
        <v>1417</v>
      </c>
      <c r="N34" s="9">
        <v>65138</v>
      </c>
    </row>
    <row r="35" spans="1:14" ht="12.75">
      <c r="A35" s="24" t="s">
        <v>65</v>
      </c>
      <c r="B35" s="9">
        <v>3948</v>
      </c>
      <c r="C35" s="9">
        <v>78</v>
      </c>
      <c r="D35" s="9">
        <v>7490</v>
      </c>
      <c r="E35" s="9">
        <f>D35+C35+B35</f>
        <v>11516</v>
      </c>
      <c r="F35" s="9">
        <v>22790</v>
      </c>
      <c r="G35" s="1" t="s">
        <v>81</v>
      </c>
      <c r="H35" s="9">
        <v>4126</v>
      </c>
      <c r="I35" s="9">
        <v>21635</v>
      </c>
      <c r="J35" s="1" t="s">
        <v>81</v>
      </c>
      <c r="K35" s="9">
        <v>10</v>
      </c>
      <c r="L35" s="9">
        <f>SUM(F35:K35)</f>
        <v>48561</v>
      </c>
      <c r="M35" s="9">
        <f>N35-K35-J35-I35-H35-G35-F35-E35</f>
        <v>1177</v>
      </c>
      <c r="N35" s="9">
        <v>61254</v>
      </c>
    </row>
    <row r="36" spans="1:14" ht="12.75">
      <c r="A36" s="24" t="s">
        <v>66</v>
      </c>
      <c r="B36" s="9">
        <v>3854</v>
      </c>
      <c r="C36" s="9">
        <v>62</v>
      </c>
      <c r="D36" s="9">
        <v>15231</v>
      </c>
      <c r="E36" s="9">
        <f>D36+C36+B36</f>
        <v>19147</v>
      </c>
      <c r="F36" s="9">
        <v>24677</v>
      </c>
      <c r="G36" s="1" t="s">
        <v>81</v>
      </c>
      <c r="H36" s="9">
        <v>4379</v>
      </c>
      <c r="I36" s="9">
        <v>18898</v>
      </c>
      <c r="J36" s="1" t="s">
        <v>81</v>
      </c>
      <c r="K36" s="9">
        <v>22</v>
      </c>
      <c r="L36" s="9">
        <f>SUM(F36:K36)</f>
        <v>47976</v>
      </c>
      <c r="M36" s="9">
        <f>N36-K36-J36-I36-H36-G36-F36-E36</f>
        <v>716</v>
      </c>
      <c r="N36" s="9">
        <v>67839</v>
      </c>
    </row>
    <row r="37" spans="1:14" ht="12.75">
      <c r="A37" s="24" t="s">
        <v>67</v>
      </c>
      <c r="B37" s="9">
        <v>3716</v>
      </c>
      <c r="C37" s="9">
        <v>10</v>
      </c>
      <c r="D37" s="9">
        <v>13209</v>
      </c>
      <c r="E37" s="9">
        <f>D37+C37+B37</f>
        <v>16935</v>
      </c>
      <c r="F37" s="9">
        <v>38023</v>
      </c>
      <c r="G37" s="1" t="s">
        <v>81</v>
      </c>
      <c r="H37" s="9">
        <v>4797</v>
      </c>
      <c r="I37" s="9">
        <v>17684</v>
      </c>
      <c r="J37" s="1" t="s">
        <v>81</v>
      </c>
      <c r="K37" s="9">
        <v>7800</v>
      </c>
      <c r="L37" s="9">
        <f>SUM(F37:K37)</f>
        <v>68304</v>
      </c>
      <c r="M37" s="9">
        <f>N37-K37-J37-I37-H37-G37-F37-E37</f>
        <v>2531</v>
      </c>
      <c r="N37" s="9">
        <v>87770</v>
      </c>
    </row>
    <row r="38" spans="1:14" ht="12.75">
      <c r="A38" s="22" t="s">
        <v>23</v>
      </c>
      <c r="B38" s="9"/>
      <c r="C38" s="9"/>
      <c r="D38" s="9"/>
      <c r="E38" s="9"/>
      <c r="F38" s="9"/>
      <c r="G38" s="9"/>
      <c r="H38" s="9"/>
      <c r="I38" s="9"/>
      <c r="J38" s="9"/>
      <c r="K38" s="9"/>
      <c r="L38" s="9"/>
      <c r="M38" s="9"/>
      <c r="N38" s="9"/>
    </row>
    <row r="39" spans="1:14" ht="12.75">
      <c r="A39" s="24" t="s">
        <v>64</v>
      </c>
      <c r="B39" s="9">
        <v>3758</v>
      </c>
      <c r="C39" s="9">
        <v>53</v>
      </c>
      <c r="D39" s="9">
        <v>13442</v>
      </c>
      <c r="E39" s="9">
        <f>D39+C39+B39</f>
        <v>17253</v>
      </c>
      <c r="F39" s="9">
        <v>31192</v>
      </c>
      <c r="G39" s="1" t="s">
        <v>81</v>
      </c>
      <c r="H39" s="9">
        <v>4797</v>
      </c>
      <c r="I39" s="9">
        <v>22870</v>
      </c>
      <c r="J39" s="1" t="s">
        <v>81</v>
      </c>
      <c r="K39" s="1" t="s">
        <v>81</v>
      </c>
      <c r="L39" s="9">
        <f>SUM(F39:K39)</f>
        <v>58859</v>
      </c>
      <c r="M39" s="9">
        <f>N39-K39-J39-I39-H39-G39-F39-E39</f>
        <v>3474</v>
      </c>
      <c r="N39" s="9">
        <v>79586</v>
      </c>
    </row>
    <row r="40" spans="1:14" ht="12.75">
      <c r="A40" s="24" t="s">
        <v>65</v>
      </c>
      <c r="B40" s="9">
        <v>3785</v>
      </c>
      <c r="C40" s="9">
        <v>53</v>
      </c>
      <c r="D40" s="9">
        <v>18773</v>
      </c>
      <c r="E40" s="9">
        <f>D40+C40+B40</f>
        <v>22611</v>
      </c>
      <c r="F40" s="9">
        <v>31303</v>
      </c>
      <c r="G40" s="1" t="s">
        <v>81</v>
      </c>
      <c r="H40" s="9">
        <v>4797</v>
      </c>
      <c r="I40" s="9">
        <v>21366</v>
      </c>
      <c r="J40" s="1" t="s">
        <v>81</v>
      </c>
      <c r="K40" s="1" t="s">
        <v>81</v>
      </c>
      <c r="L40" s="9">
        <f>SUM(F40:K40)</f>
        <v>57466</v>
      </c>
      <c r="M40" s="9">
        <f>N40-K40-J40-I40-H40-G40-F40-E40</f>
        <v>787</v>
      </c>
      <c r="N40" s="9">
        <v>80864</v>
      </c>
    </row>
    <row r="41" spans="1:14" ht="12.75">
      <c r="A41" s="24" t="s">
        <v>66</v>
      </c>
      <c r="B41" s="9">
        <v>4016</v>
      </c>
      <c r="C41" s="9">
        <v>52</v>
      </c>
      <c r="D41" s="9">
        <v>25418</v>
      </c>
      <c r="E41" s="9">
        <f>D41+C41+B41</f>
        <v>29486</v>
      </c>
      <c r="F41" s="9">
        <v>28313</v>
      </c>
      <c r="G41" s="1" t="s">
        <v>81</v>
      </c>
      <c r="H41" s="9">
        <v>4797</v>
      </c>
      <c r="I41" s="9">
        <v>27627</v>
      </c>
      <c r="J41" s="1" t="s">
        <v>81</v>
      </c>
      <c r="K41" s="1" t="s">
        <v>81</v>
      </c>
      <c r="L41" s="9">
        <f>SUM(F41:K41)</f>
        <v>60737</v>
      </c>
      <c r="M41" s="9">
        <f>N41-K41-J41-I41-H41-G41-F41-E41</f>
        <v>1005</v>
      </c>
      <c r="N41" s="9">
        <v>91228</v>
      </c>
    </row>
    <row r="42" spans="1:14" ht="12.75">
      <c r="A42" s="24" t="s">
        <v>67</v>
      </c>
      <c r="B42" s="9">
        <v>4164</v>
      </c>
      <c r="C42" s="9">
        <v>9</v>
      </c>
      <c r="D42" s="9">
        <v>27655</v>
      </c>
      <c r="E42" s="9">
        <f>D42+C42+B42</f>
        <v>31828</v>
      </c>
      <c r="F42" s="9">
        <v>29901</v>
      </c>
      <c r="G42" s="1" t="s">
        <v>81</v>
      </c>
      <c r="H42" s="9">
        <v>4797</v>
      </c>
      <c r="I42" s="9">
        <v>29256</v>
      </c>
      <c r="J42" s="1" t="s">
        <v>81</v>
      </c>
      <c r="K42" s="1" t="s">
        <v>81</v>
      </c>
      <c r="L42" s="9">
        <f>SUM(F42:K42)</f>
        <v>63954</v>
      </c>
      <c r="M42" s="9">
        <f>N42-K42-J42-I42-H42-G42-F42-E42</f>
        <v>1435</v>
      </c>
      <c r="N42" s="9">
        <v>97217</v>
      </c>
    </row>
    <row r="43" spans="1:14" ht="15" customHeight="1">
      <c r="A43" s="22" t="s">
        <v>24</v>
      </c>
      <c r="B43" s="7"/>
      <c r="C43" s="7"/>
      <c r="D43" s="7"/>
      <c r="E43" s="7"/>
      <c r="F43" s="7"/>
      <c r="G43" s="7"/>
      <c r="H43" s="7"/>
      <c r="I43" s="7"/>
      <c r="J43" s="7"/>
      <c r="K43" s="7"/>
      <c r="L43" s="7"/>
      <c r="M43" s="7"/>
      <c r="N43" s="7"/>
    </row>
    <row r="44" spans="1:14" ht="12.75">
      <c r="A44" s="28" t="s">
        <v>71</v>
      </c>
      <c r="B44" s="7">
        <v>4213</v>
      </c>
      <c r="C44" s="7">
        <v>9</v>
      </c>
      <c r="D44" s="7">
        <v>35105</v>
      </c>
      <c r="E44" s="7">
        <f t="shared" ref="E44:E55" si="0">D44+C44+B44</f>
        <v>39327</v>
      </c>
      <c r="F44" s="7">
        <v>22365</v>
      </c>
      <c r="G44" s="1" t="s">
        <v>81</v>
      </c>
      <c r="H44" s="7">
        <v>4797</v>
      </c>
      <c r="I44" s="7">
        <v>31799</v>
      </c>
      <c r="J44" s="1" t="s">
        <v>81</v>
      </c>
      <c r="K44" s="1" t="s">
        <v>81</v>
      </c>
      <c r="L44" s="9">
        <f t="shared" ref="L44:L55" si="1">SUM(F44:K44)</f>
        <v>58961</v>
      </c>
      <c r="M44" s="7">
        <f t="shared" ref="M44:M55" si="2">N44-K44-J44-I44-H44-G44-F44-E44</f>
        <v>2580</v>
      </c>
      <c r="N44" s="7">
        <v>100868</v>
      </c>
    </row>
    <row r="45" spans="1:14" ht="12.75">
      <c r="A45" s="28" t="s">
        <v>72</v>
      </c>
      <c r="B45" s="7">
        <v>4382</v>
      </c>
      <c r="C45" s="7">
        <v>5</v>
      </c>
      <c r="D45" s="7">
        <v>39073</v>
      </c>
      <c r="E45" s="7">
        <f t="shared" si="0"/>
        <v>43460</v>
      </c>
      <c r="F45" s="7">
        <v>21781</v>
      </c>
      <c r="G45" s="1" t="s">
        <v>81</v>
      </c>
      <c r="H45" s="7">
        <v>4797</v>
      </c>
      <c r="I45" s="7">
        <v>33789</v>
      </c>
      <c r="J45" s="1" t="s">
        <v>81</v>
      </c>
      <c r="K45" s="1" t="s">
        <v>81</v>
      </c>
      <c r="L45" s="9">
        <f t="shared" si="1"/>
        <v>60367</v>
      </c>
      <c r="M45" s="7">
        <f t="shared" si="2"/>
        <v>3070</v>
      </c>
      <c r="N45" s="7">
        <v>106897</v>
      </c>
    </row>
    <row r="46" spans="1:14" ht="12.75">
      <c r="A46" s="28" t="s">
        <v>64</v>
      </c>
      <c r="B46" s="7">
        <v>4315</v>
      </c>
      <c r="C46" s="7">
        <v>5</v>
      </c>
      <c r="D46" s="7">
        <v>44518</v>
      </c>
      <c r="E46" s="7">
        <f t="shared" si="0"/>
        <v>48838</v>
      </c>
      <c r="F46" s="7">
        <v>16391</v>
      </c>
      <c r="G46" s="1" t="s">
        <v>81</v>
      </c>
      <c r="H46" s="7">
        <v>4797</v>
      </c>
      <c r="I46" s="7">
        <v>31214</v>
      </c>
      <c r="J46" s="1" t="s">
        <v>81</v>
      </c>
      <c r="K46" s="1" t="s">
        <v>81</v>
      </c>
      <c r="L46" s="9">
        <f t="shared" si="1"/>
        <v>52402</v>
      </c>
      <c r="M46" s="7">
        <f t="shared" si="2"/>
        <v>2891</v>
      </c>
      <c r="N46" s="7">
        <v>104131</v>
      </c>
    </row>
    <row r="47" spans="1:14" ht="12.75">
      <c r="A47" s="28" t="s">
        <v>73</v>
      </c>
      <c r="B47" s="7">
        <v>4458</v>
      </c>
      <c r="C47" s="7">
        <v>4</v>
      </c>
      <c r="D47" s="7">
        <v>54491</v>
      </c>
      <c r="E47" s="7">
        <f t="shared" si="0"/>
        <v>58953</v>
      </c>
      <c r="F47" s="7">
        <v>13817</v>
      </c>
      <c r="G47" s="1" t="s">
        <v>81</v>
      </c>
      <c r="H47" s="7">
        <v>4797</v>
      </c>
      <c r="I47" s="7">
        <v>33120</v>
      </c>
      <c r="J47" s="1" t="s">
        <v>81</v>
      </c>
      <c r="K47" s="1" t="s">
        <v>81</v>
      </c>
      <c r="L47" s="9">
        <f t="shared" si="1"/>
        <v>51734</v>
      </c>
      <c r="M47" s="7">
        <f t="shared" si="2"/>
        <v>3669</v>
      </c>
      <c r="N47" s="7">
        <v>114356</v>
      </c>
    </row>
    <row r="48" spans="1:14" ht="12.75">
      <c r="A48" s="28" t="s">
        <v>74</v>
      </c>
      <c r="B48" s="7">
        <v>4334</v>
      </c>
      <c r="C48" s="7">
        <v>137</v>
      </c>
      <c r="D48" s="7">
        <v>57291</v>
      </c>
      <c r="E48" s="7">
        <f t="shared" si="0"/>
        <v>61762</v>
      </c>
      <c r="F48" s="7">
        <v>10345</v>
      </c>
      <c r="G48" s="1" t="s">
        <v>81</v>
      </c>
      <c r="H48" s="7">
        <v>4797</v>
      </c>
      <c r="I48" s="7">
        <v>31936</v>
      </c>
      <c r="J48" s="1" t="s">
        <v>81</v>
      </c>
      <c r="K48" s="1" t="s">
        <v>81</v>
      </c>
      <c r="L48" s="9">
        <f t="shared" si="1"/>
        <v>47078</v>
      </c>
      <c r="M48" s="7">
        <f t="shared" si="2"/>
        <v>3784</v>
      </c>
      <c r="N48" s="7">
        <v>112624</v>
      </c>
    </row>
    <row r="49" spans="1:14" ht="12.75">
      <c r="A49" s="28" t="s">
        <v>65</v>
      </c>
      <c r="B49" s="7">
        <v>4464</v>
      </c>
      <c r="C49" s="7">
        <v>134</v>
      </c>
      <c r="D49" s="7">
        <v>57346</v>
      </c>
      <c r="E49" s="7">
        <f t="shared" si="0"/>
        <v>61944</v>
      </c>
      <c r="F49" s="7">
        <v>11762</v>
      </c>
      <c r="G49" s="1" t="s">
        <v>81</v>
      </c>
      <c r="H49" s="7">
        <v>4797</v>
      </c>
      <c r="I49" s="7">
        <v>31504</v>
      </c>
      <c r="J49" s="1" t="s">
        <v>81</v>
      </c>
      <c r="K49" s="1" t="s">
        <v>81</v>
      </c>
      <c r="L49" s="9">
        <f t="shared" si="1"/>
        <v>48063</v>
      </c>
      <c r="M49" s="7">
        <f t="shared" si="2"/>
        <v>3512</v>
      </c>
      <c r="N49" s="7">
        <v>113519</v>
      </c>
    </row>
    <row r="50" spans="1:14" ht="12.75">
      <c r="A50" s="28" t="s">
        <v>75</v>
      </c>
      <c r="B50" s="7">
        <v>4564</v>
      </c>
      <c r="C50" s="7">
        <v>137</v>
      </c>
      <c r="D50" s="7">
        <v>61828</v>
      </c>
      <c r="E50" s="7">
        <f t="shared" si="0"/>
        <v>66529</v>
      </c>
      <c r="F50" s="7">
        <v>10293</v>
      </c>
      <c r="G50" s="1" t="s">
        <v>81</v>
      </c>
      <c r="H50" s="7">
        <v>4797</v>
      </c>
      <c r="I50" s="7">
        <v>34085</v>
      </c>
      <c r="J50" s="1" t="s">
        <v>81</v>
      </c>
      <c r="K50" s="1" t="s">
        <v>81</v>
      </c>
      <c r="L50" s="9">
        <f t="shared" si="1"/>
        <v>49175</v>
      </c>
      <c r="M50" s="7">
        <f t="shared" si="2"/>
        <v>3974</v>
      </c>
      <c r="N50" s="7">
        <v>119678</v>
      </c>
    </row>
    <row r="51" spans="1:14" ht="12.75">
      <c r="A51" s="28" t="s">
        <v>76</v>
      </c>
      <c r="B51" s="7">
        <v>4576</v>
      </c>
      <c r="C51" s="7">
        <v>98</v>
      </c>
      <c r="D51" s="7">
        <v>57010</v>
      </c>
      <c r="E51" s="7">
        <f t="shared" si="0"/>
        <v>61684</v>
      </c>
      <c r="F51" s="7">
        <v>9121</v>
      </c>
      <c r="G51" s="1" t="s">
        <v>81</v>
      </c>
      <c r="H51" s="7">
        <v>4797</v>
      </c>
      <c r="I51" s="7">
        <v>35265</v>
      </c>
      <c r="J51" s="1" t="s">
        <v>81</v>
      </c>
      <c r="K51" s="1" t="s">
        <v>81</v>
      </c>
      <c r="L51" s="9">
        <f t="shared" si="1"/>
        <v>49183</v>
      </c>
      <c r="M51" s="7">
        <f t="shared" si="2"/>
        <v>4204</v>
      </c>
      <c r="N51" s="7">
        <v>115071</v>
      </c>
    </row>
    <row r="52" spans="1:14" ht="12.75">
      <c r="A52" s="28" t="s">
        <v>66</v>
      </c>
      <c r="B52" s="7">
        <v>4600</v>
      </c>
      <c r="C52" s="7">
        <v>98</v>
      </c>
      <c r="D52" s="7">
        <v>53454</v>
      </c>
      <c r="E52" s="7">
        <f t="shared" si="0"/>
        <v>58152</v>
      </c>
      <c r="F52" s="7">
        <v>16510</v>
      </c>
      <c r="G52" s="1" t="s">
        <v>81</v>
      </c>
      <c r="H52" s="7">
        <v>4797</v>
      </c>
      <c r="I52" s="7">
        <v>34549</v>
      </c>
      <c r="J52" s="1" t="s">
        <v>81</v>
      </c>
      <c r="K52" s="1" t="s">
        <v>81</v>
      </c>
      <c r="L52" s="9">
        <f t="shared" si="1"/>
        <v>55856</v>
      </c>
      <c r="M52" s="7">
        <f t="shared" si="2"/>
        <v>4296</v>
      </c>
      <c r="N52" s="7">
        <v>118304</v>
      </c>
    </row>
    <row r="53" spans="1:14" ht="12.75">
      <c r="A53" s="28" t="s">
        <v>77</v>
      </c>
      <c r="B53" s="7">
        <v>4552</v>
      </c>
      <c r="C53" s="7">
        <v>961</v>
      </c>
      <c r="D53" s="7">
        <v>46989</v>
      </c>
      <c r="E53" s="7">
        <f t="shared" si="0"/>
        <v>52502</v>
      </c>
      <c r="F53" s="7">
        <v>16610</v>
      </c>
      <c r="G53" s="1" t="s">
        <v>81</v>
      </c>
      <c r="H53" s="7">
        <v>4797</v>
      </c>
      <c r="I53" s="7">
        <v>35090</v>
      </c>
      <c r="J53" s="1" t="s">
        <v>81</v>
      </c>
      <c r="K53" s="1" t="s">
        <v>81</v>
      </c>
      <c r="L53" s="9">
        <f t="shared" si="1"/>
        <v>56497</v>
      </c>
      <c r="M53" s="7">
        <f t="shared" si="2"/>
        <v>3129</v>
      </c>
      <c r="N53" s="7">
        <v>112128</v>
      </c>
    </row>
    <row r="54" spans="1:14" ht="12.75">
      <c r="A54" s="28" t="s">
        <v>78</v>
      </c>
      <c r="B54" s="7">
        <v>4588</v>
      </c>
      <c r="C54" s="7">
        <v>397</v>
      </c>
      <c r="D54" s="7">
        <v>44490</v>
      </c>
      <c r="E54" s="7">
        <f t="shared" si="0"/>
        <v>49475</v>
      </c>
      <c r="F54" s="7">
        <v>25465</v>
      </c>
      <c r="G54" s="1" t="s">
        <v>81</v>
      </c>
      <c r="H54" s="7">
        <v>4797</v>
      </c>
      <c r="I54" s="7">
        <v>35251</v>
      </c>
      <c r="J54" s="1" t="s">
        <v>81</v>
      </c>
      <c r="K54" s="1" t="s">
        <v>81</v>
      </c>
      <c r="L54" s="9">
        <f t="shared" si="1"/>
        <v>65513</v>
      </c>
      <c r="M54" s="7">
        <f t="shared" si="2"/>
        <v>4260</v>
      </c>
      <c r="N54" s="7">
        <v>119248</v>
      </c>
    </row>
    <row r="55" spans="1:14" ht="12.75">
      <c r="A55" s="28" t="s">
        <v>67</v>
      </c>
      <c r="B55" s="7">
        <v>4637</v>
      </c>
      <c r="C55" s="7">
        <v>401</v>
      </c>
      <c r="D55" s="7">
        <v>52207</v>
      </c>
      <c r="E55" s="7">
        <f t="shared" si="0"/>
        <v>57245</v>
      </c>
      <c r="F55" s="7">
        <v>19215</v>
      </c>
      <c r="G55" s="1" t="s">
        <v>81</v>
      </c>
      <c r="H55" s="7">
        <v>4797</v>
      </c>
      <c r="I55" s="7">
        <v>31562</v>
      </c>
      <c r="J55" s="1" t="s">
        <v>81</v>
      </c>
      <c r="K55" s="1" t="s">
        <v>81</v>
      </c>
      <c r="L55" s="9">
        <f t="shared" si="1"/>
        <v>55574</v>
      </c>
      <c r="M55" s="7">
        <f t="shared" si="2"/>
        <v>3828</v>
      </c>
      <c r="N55" s="7">
        <v>116647</v>
      </c>
    </row>
    <row r="56" spans="1:14" ht="12.75">
      <c r="A56" s="22" t="s">
        <v>25</v>
      </c>
      <c r="B56" s="7"/>
      <c r="C56" s="7"/>
      <c r="D56" s="7"/>
      <c r="E56" s="7"/>
      <c r="F56" s="7"/>
      <c r="G56" s="7"/>
      <c r="H56" s="7"/>
      <c r="I56" s="7"/>
      <c r="J56" s="7"/>
      <c r="K56" s="7"/>
      <c r="L56" s="7"/>
      <c r="M56" s="7"/>
      <c r="N56" s="7"/>
    </row>
    <row r="57" spans="1:14" ht="12.75">
      <c r="A57" s="28" t="s">
        <v>71</v>
      </c>
      <c r="B57" s="7">
        <v>4806</v>
      </c>
      <c r="C57" s="7">
        <v>433</v>
      </c>
      <c r="D57" s="7">
        <v>61307</v>
      </c>
      <c r="E57" s="7">
        <f t="shared" ref="E57:E68" si="3">D57+C57+B57</f>
        <v>66546</v>
      </c>
      <c r="F57" s="7">
        <v>10396</v>
      </c>
      <c r="G57" s="1" t="s">
        <v>81</v>
      </c>
      <c r="H57" s="7">
        <v>4797</v>
      </c>
      <c r="I57" s="7">
        <v>35016</v>
      </c>
      <c r="J57" s="1" t="s">
        <v>81</v>
      </c>
      <c r="K57" s="1" t="s">
        <v>81</v>
      </c>
      <c r="L57" s="9">
        <f>SUM(F57:K57)</f>
        <v>50209</v>
      </c>
      <c r="M57" s="7">
        <f t="shared" ref="M57:M68" si="4">N57-K57-J57-I57-H57-G57-F57-E57</f>
        <v>5519</v>
      </c>
      <c r="N57" s="7">
        <v>122274</v>
      </c>
    </row>
    <row r="58" spans="1:14" ht="12.75">
      <c r="A58" s="28" t="s">
        <v>72</v>
      </c>
      <c r="B58" s="7">
        <v>4785</v>
      </c>
      <c r="C58" s="7">
        <v>59</v>
      </c>
      <c r="D58" s="7">
        <v>63272</v>
      </c>
      <c r="E58" s="7">
        <f t="shared" si="3"/>
        <v>68116</v>
      </c>
      <c r="F58" s="7">
        <v>9083</v>
      </c>
      <c r="G58" s="1" t="s">
        <v>81</v>
      </c>
      <c r="H58" s="7">
        <v>4797</v>
      </c>
      <c r="I58" s="7">
        <v>35365</v>
      </c>
      <c r="J58" s="1" t="s">
        <v>81</v>
      </c>
      <c r="K58" s="1" t="s">
        <v>81</v>
      </c>
      <c r="L58" s="9">
        <f t="shared" ref="L58:L68" si="5">SUM(F58:K58)</f>
        <v>49245</v>
      </c>
      <c r="M58" s="7">
        <f t="shared" si="4"/>
        <v>7493</v>
      </c>
      <c r="N58" s="7">
        <v>124854</v>
      </c>
    </row>
    <row r="59" spans="1:14" ht="12.75">
      <c r="A59" s="28" t="s">
        <v>64</v>
      </c>
      <c r="B59" s="7">
        <v>4866</v>
      </c>
      <c r="C59" s="7">
        <v>60</v>
      </c>
      <c r="D59" s="7">
        <v>69025</v>
      </c>
      <c r="E59" s="7">
        <f t="shared" si="3"/>
        <v>73951</v>
      </c>
      <c r="F59" s="7">
        <v>3508</v>
      </c>
      <c r="G59" s="1" t="s">
        <v>81</v>
      </c>
      <c r="H59" s="7">
        <v>4797</v>
      </c>
      <c r="I59" s="7">
        <v>32053</v>
      </c>
      <c r="J59" s="1" t="s">
        <v>81</v>
      </c>
      <c r="K59" s="1" t="s">
        <v>81</v>
      </c>
      <c r="L59" s="9">
        <f t="shared" si="5"/>
        <v>40358</v>
      </c>
      <c r="M59" s="7">
        <f t="shared" si="4"/>
        <v>7696</v>
      </c>
      <c r="N59" s="7">
        <v>122005</v>
      </c>
    </row>
    <row r="60" spans="1:14" ht="12.75">
      <c r="A60" s="28" t="s">
        <v>73</v>
      </c>
      <c r="B60" s="7">
        <v>4944</v>
      </c>
      <c r="C60" s="7">
        <v>413</v>
      </c>
      <c r="D60" s="7">
        <v>78941</v>
      </c>
      <c r="E60" s="7">
        <f t="shared" si="3"/>
        <v>84298</v>
      </c>
      <c r="F60" s="7">
        <v>241</v>
      </c>
      <c r="G60" s="1" t="s">
        <v>81</v>
      </c>
      <c r="H60" s="7">
        <v>4797</v>
      </c>
      <c r="I60" s="7">
        <v>31810</v>
      </c>
      <c r="J60" s="1" t="s">
        <v>81</v>
      </c>
      <c r="K60" s="1" t="s">
        <v>81</v>
      </c>
      <c r="L60" s="9">
        <f t="shared" si="5"/>
        <v>36848</v>
      </c>
      <c r="M60" s="7">
        <f t="shared" si="4"/>
        <v>6204</v>
      </c>
      <c r="N60" s="7">
        <v>127350</v>
      </c>
    </row>
    <row r="61" spans="1:14" ht="12.75">
      <c r="A61" s="28" t="s">
        <v>74</v>
      </c>
      <c r="B61" s="7">
        <v>4870</v>
      </c>
      <c r="C61" s="7">
        <v>26</v>
      </c>
      <c r="D61" s="7">
        <v>81420</v>
      </c>
      <c r="E61" s="7">
        <f t="shared" si="3"/>
        <v>86316</v>
      </c>
      <c r="F61" s="7">
        <v>36</v>
      </c>
      <c r="G61" s="1" t="s">
        <v>81</v>
      </c>
      <c r="H61" s="7">
        <v>4797</v>
      </c>
      <c r="I61" s="7">
        <v>32426</v>
      </c>
      <c r="J61" s="1" t="s">
        <v>81</v>
      </c>
      <c r="K61" s="1" t="s">
        <v>81</v>
      </c>
      <c r="L61" s="9">
        <f t="shared" si="5"/>
        <v>37259</v>
      </c>
      <c r="M61" s="7">
        <f t="shared" si="4"/>
        <v>6227</v>
      </c>
      <c r="N61" s="7">
        <v>129802</v>
      </c>
    </row>
    <row r="62" spans="1:14" ht="12.75">
      <c r="A62" s="28" t="s">
        <v>65</v>
      </c>
      <c r="B62" s="7">
        <v>4838</v>
      </c>
      <c r="C62" s="7">
        <v>60</v>
      </c>
      <c r="D62" s="7">
        <v>79999</v>
      </c>
      <c r="E62" s="7">
        <f t="shared" si="3"/>
        <v>84897</v>
      </c>
      <c r="F62" s="7">
        <v>50</v>
      </c>
      <c r="G62" s="1" t="s">
        <v>81</v>
      </c>
      <c r="H62" s="7">
        <v>1130</v>
      </c>
      <c r="I62" s="7">
        <v>32145</v>
      </c>
      <c r="J62" s="1" t="s">
        <v>81</v>
      </c>
      <c r="K62" s="1" t="s">
        <v>81</v>
      </c>
      <c r="L62" s="9">
        <f t="shared" si="5"/>
        <v>33325</v>
      </c>
      <c r="M62" s="7">
        <f t="shared" si="4"/>
        <v>6040</v>
      </c>
      <c r="N62" s="7">
        <v>124262</v>
      </c>
    </row>
    <row r="63" spans="1:14" ht="12.75">
      <c r="A63" s="28" t="s">
        <v>75</v>
      </c>
      <c r="B63" s="7">
        <v>4797</v>
      </c>
      <c r="C63" s="7">
        <v>377</v>
      </c>
      <c r="D63" s="7">
        <v>81823</v>
      </c>
      <c r="E63" s="7">
        <f t="shared" si="3"/>
        <v>86997</v>
      </c>
      <c r="F63" s="7">
        <v>490</v>
      </c>
      <c r="G63" s="1" t="s">
        <v>81</v>
      </c>
      <c r="H63" s="7">
        <v>1130</v>
      </c>
      <c r="I63" s="7">
        <v>32093</v>
      </c>
      <c r="J63" s="1" t="s">
        <v>81</v>
      </c>
      <c r="K63" s="1" t="s">
        <v>81</v>
      </c>
      <c r="L63" s="9">
        <f t="shared" si="5"/>
        <v>33713</v>
      </c>
      <c r="M63" s="7">
        <f t="shared" si="4"/>
        <v>6407</v>
      </c>
      <c r="N63" s="7">
        <v>127117</v>
      </c>
    </row>
    <row r="64" spans="1:14" ht="12.75">
      <c r="A64" s="28" t="s">
        <v>76</v>
      </c>
      <c r="B64" s="7">
        <v>4895</v>
      </c>
      <c r="C64" s="7">
        <v>84</v>
      </c>
      <c r="D64" s="7">
        <v>77216</v>
      </c>
      <c r="E64" s="7">
        <f t="shared" si="3"/>
        <v>82195</v>
      </c>
      <c r="F64" s="7">
        <v>4469</v>
      </c>
      <c r="G64" s="1" t="s">
        <v>81</v>
      </c>
      <c r="H64" s="7">
        <v>630</v>
      </c>
      <c r="I64" s="7">
        <v>33473</v>
      </c>
      <c r="J64" s="1" t="s">
        <v>81</v>
      </c>
      <c r="K64" s="1" t="s">
        <v>81</v>
      </c>
      <c r="L64" s="9">
        <f t="shared" si="5"/>
        <v>38572</v>
      </c>
      <c r="M64" s="7">
        <f t="shared" si="4"/>
        <v>6901</v>
      </c>
      <c r="N64" s="7">
        <v>127668</v>
      </c>
    </row>
    <row r="65" spans="1:14" ht="12.75">
      <c r="A65" s="28" t="s">
        <v>66</v>
      </c>
      <c r="B65" s="7">
        <v>4844</v>
      </c>
      <c r="C65" s="7">
        <v>83</v>
      </c>
      <c r="D65" s="7">
        <v>75878</v>
      </c>
      <c r="E65" s="7">
        <f t="shared" si="3"/>
        <v>80805</v>
      </c>
      <c r="F65" s="7">
        <v>857</v>
      </c>
      <c r="G65" s="1" t="s">
        <v>81</v>
      </c>
      <c r="H65" s="7">
        <v>3972</v>
      </c>
      <c r="I65" s="7">
        <v>31398</v>
      </c>
      <c r="J65" s="1" t="s">
        <v>81</v>
      </c>
      <c r="K65" s="1" t="s">
        <v>81</v>
      </c>
      <c r="L65" s="9">
        <f t="shared" si="5"/>
        <v>36227</v>
      </c>
      <c r="M65" s="7">
        <f t="shared" si="4"/>
        <v>7303</v>
      </c>
      <c r="N65" s="7">
        <v>124335</v>
      </c>
    </row>
    <row r="66" spans="1:14" ht="12.75">
      <c r="A66" s="28" t="s">
        <v>77</v>
      </c>
      <c r="B66" s="7">
        <v>5001</v>
      </c>
      <c r="C66" s="7">
        <v>482</v>
      </c>
      <c r="D66" s="7">
        <v>73757</v>
      </c>
      <c r="E66" s="7">
        <f t="shared" si="3"/>
        <v>79240</v>
      </c>
      <c r="F66" s="7">
        <v>4485</v>
      </c>
      <c r="G66" s="1" t="s">
        <v>81</v>
      </c>
      <c r="H66" s="7">
        <v>3972</v>
      </c>
      <c r="I66" s="7">
        <v>30108</v>
      </c>
      <c r="J66" s="1" t="s">
        <v>81</v>
      </c>
      <c r="K66" s="1" t="s">
        <v>81</v>
      </c>
      <c r="L66" s="9">
        <f t="shared" si="5"/>
        <v>38565</v>
      </c>
      <c r="M66" s="7">
        <f t="shared" si="4"/>
        <v>7746</v>
      </c>
      <c r="N66" s="7">
        <v>125551</v>
      </c>
    </row>
    <row r="67" spans="1:14" ht="12.75">
      <c r="A67" s="28" t="s">
        <v>78</v>
      </c>
      <c r="B67" s="7">
        <v>5200</v>
      </c>
      <c r="C67" s="7">
        <v>166</v>
      </c>
      <c r="D67" s="7">
        <v>69062</v>
      </c>
      <c r="E67" s="7">
        <f t="shared" si="3"/>
        <v>74428</v>
      </c>
      <c r="F67" s="7">
        <v>10827</v>
      </c>
      <c r="G67" s="1" t="s">
        <v>81</v>
      </c>
      <c r="H67" s="7">
        <v>4472</v>
      </c>
      <c r="I67" s="7">
        <v>29736</v>
      </c>
      <c r="J67" s="1" t="s">
        <v>81</v>
      </c>
      <c r="K67" s="1" t="s">
        <v>81</v>
      </c>
      <c r="L67" s="9">
        <f t="shared" si="5"/>
        <v>45035</v>
      </c>
      <c r="M67" s="7">
        <f t="shared" si="4"/>
        <v>8647</v>
      </c>
      <c r="N67" s="7">
        <v>128110</v>
      </c>
    </row>
    <row r="68" spans="1:14" ht="12.75">
      <c r="A68" s="28" t="s">
        <v>67</v>
      </c>
      <c r="B68" s="7">
        <v>5370</v>
      </c>
      <c r="C68" s="7">
        <v>172</v>
      </c>
      <c r="D68" s="7">
        <v>72279</v>
      </c>
      <c r="E68" s="7">
        <f t="shared" si="3"/>
        <v>77821</v>
      </c>
      <c r="F68" s="7">
        <v>10066</v>
      </c>
      <c r="G68" s="1" t="s">
        <v>81</v>
      </c>
      <c r="H68" s="7">
        <v>4472</v>
      </c>
      <c r="I68" s="7">
        <v>28894</v>
      </c>
      <c r="J68" s="1" t="s">
        <v>81</v>
      </c>
      <c r="K68" s="1" t="s">
        <v>81</v>
      </c>
      <c r="L68" s="9">
        <f t="shared" si="5"/>
        <v>43432</v>
      </c>
      <c r="M68" s="7">
        <f t="shared" si="4"/>
        <v>9375</v>
      </c>
      <c r="N68" s="7">
        <v>130628</v>
      </c>
    </row>
    <row r="69" spans="1:14" ht="12.75">
      <c r="A69" s="22" t="s">
        <v>26</v>
      </c>
      <c r="B69" s="23"/>
      <c r="C69" s="23"/>
      <c r="D69" s="23"/>
      <c r="E69" s="23"/>
      <c r="F69" s="23"/>
      <c r="G69" s="23"/>
      <c r="H69" s="23"/>
      <c r="I69" s="23"/>
      <c r="J69" s="23"/>
      <c r="K69" s="23"/>
      <c r="L69" s="23"/>
      <c r="M69" s="23"/>
      <c r="N69" s="23"/>
    </row>
    <row r="70" spans="1:14" ht="12.75">
      <c r="A70" s="28" t="s">
        <v>71</v>
      </c>
      <c r="B70" s="7">
        <v>5172</v>
      </c>
      <c r="C70" s="7">
        <v>385</v>
      </c>
      <c r="D70" s="7">
        <v>72221</v>
      </c>
      <c r="E70" s="7">
        <f t="shared" ref="E70:E81" si="6">D70+C70+B70</f>
        <v>77778</v>
      </c>
      <c r="F70" s="7">
        <v>8648</v>
      </c>
      <c r="G70" s="1" t="s">
        <v>81</v>
      </c>
      <c r="H70" s="7">
        <v>4300</v>
      </c>
      <c r="I70" s="7">
        <v>27689</v>
      </c>
      <c r="J70" s="1" t="s">
        <v>81</v>
      </c>
      <c r="K70" s="1" t="s">
        <v>81</v>
      </c>
      <c r="L70" s="9">
        <f t="shared" ref="L70:L80" si="7">SUM(F70:K70)</f>
        <v>40637</v>
      </c>
      <c r="M70" s="7">
        <f t="shared" ref="M70:M81" si="8">N70-K70-J70-I70-H70-G70-F70-E70</f>
        <v>9218</v>
      </c>
      <c r="N70" s="7">
        <v>127633</v>
      </c>
    </row>
    <row r="71" spans="1:14" ht="12.75">
      <c r="A71" s="28" t="s">
        <v>72</v>
      </c>
      <c r="B71" s="7">
        <v>5152</v>
      </c>
      <c r="C71" s="7">
        <v>62</v>
      </c>
      <c r="D71" s="7">
        <v>75054</v>
      </c>
      <c r="E71" s="7">
        <f t="shared" si="6"/>
        <v>80268</v>
      </c>
      <c r="F71" s="7">
        <v>10044</v>
      </c>
      <c r="G71" s="1" t="s">
        <v>81</v>
      </c>
      <c r="H71" s="7">
        <v>4300</v>
      </c>
      <c r="I71" s="7">
        <v>26847</v>
      </c>
      <c r="J71" s="1" t="s">
        <v>81</v>
      </c>
      <c r="K71" s="1" t="s">
        <v>81</v>
      </c>
      <c r="L71" s="9">
        <f t="shared" si="7"/>
        <v>41191</v>
      </c>
      <c r="M71" s="7">
        <f t="shared" si="8"/>
        <v>9052</v>
      </c>
      <c r="N71" s="7">
        <v>130511</v>
      </c>
    </row>
    <row r="72" spans="1:14" ht="12.75">
      <c r="A72" s="28" t="s">
        <v>64</v>
      </c>
      <c r="B72" s="7">
        <v>5152</v>
      </c>
      <c r="C72" s="7">
        <v>65</v>
      </c>
      <c r="D72" s="7">
        <v>80085</v>
      </c>
      <c r="E72" s="7">
        <f t="shared" si="6"/>
        <v>85302</v>
      </c>
      <c r="F72" s="7">
        <v>2010</v>
      </c>
      <c r="G72" s="1" t="s">
        <v>81</v>
      </c>
      <c r="H72" s="7">
        <v>4300</v>
      </c>
      <c r="I72" s="7">
        <v>26647</v>
      </c>
      <c r="J72" s="1" t="s">
        <v>81</v>
      </c>
      <c r="K72" s="1" t="s">
        <v>81</v>
      </c>
      <c r="L72" s="9">
        <f t="shared" si="7"/>
        <v>32957</v>
      </c>
      <c r="M72" s="7">
        <f t="shared" si="8"/>
        <v>9339</v>
      </c>
      <c r="N72" s="7">
        <v>127598</v>
      </c>
    </row>
    <row r="73" spans="1:14" ht="12.75">
      <c r="A73" s="28" t="s">
        <v>73</v>
      </c>
      <c r="B73" s="7">
        <v>5251</v>
      </c>
      <c r="C73" s="7">
        <v>352</v>
      </c>
      <c r="D73" s="7">
        <v>109241</v>
      </c>
      <c r="E73" s="7">
        <f t="shared" si="6"/>
        <v>114844</v>
      </c>
      <c r="F73" s="7">
        <v>995</v>
      </c>
      <c r="G73" s="1" t="s">
        <v>81</v>
      </c>
      <c r="H73" s="7">
        <v>3300</v>
      </c>
      <c r="I73" s="7">
        <v>24184</v>
      </c>
      <c r="J73" s="1" t="s">
        <v>81</v>
      </c>
      <c r="K73" s="1" t="s">
        <v>81</v>
      </c>
      <c r="L73" s="9">
        <f t="shared" si="7"/>
        <v>28479</v>
      </c>
      <c r="M73" s="7">
        <f t="shared" si="8"/>
        <v>8021</v>
      </c>
      <c r="N73" s="7">
        <v>151344</v>
      </c>
    </row>
    <row r="74" spans="1:14" ht="12.75">
      <c r="A74" s="28" t="s">
        <v>74</v>
      </c>
      <c r="B74" s="7">
        <v>5166</v>
      </c>
      <c r="C74" s="7">
        <v>106</v>
      </c>
      <c r="D74" s="7">
        <v>106485</v>
      </c>
      <c r="E74" s="7">
        <f t="shared" si="6"/>
        <v>111757</v>
      </c>
      <c r="F74" s="7">
        <v>18836</v>
      </c>
      <c r="G74" s="1" t="s">
        <v>81</v>
      </c>
      <c r="H74" s="7">
        <v>3300</v>
      </c>
      <c r="I74" s="7">
        <v>15135</v>
      </c>
      <c r="J74" s="1" t="s">
        <v>81</v>
      </c>
      <c r="K74" s="1" t="s">
        <v>81</v>
      </c>
      <c r="L74" s="9">
        <f t="shared" si="7"/>
        <v>37271</v>
      </c>
      <c r="M74" s="7">
        <f t="shared" si="8"/>
        <v>7944</v>
      </c>
      <c r="N74" s="7">
        <v>156972</v>
      </c>
    </row>
    <row r="75" spans="1:14" ht="12.75">
      <c r="A75" s="28" t="s">
        <v>65</v>
      </c>
      <c r="B75" s="7">
        <v>4961</v>
      </c>
      <c r="C75" s="7">
        <v>122</v>
      </c>
      <c r="D75" s="7">
        <v>113480</v>
      </c>
      <c r="E75" s="7">
        <f t="shared" si="6"/>
        <v>118563</v>
      </c>
      <c r="F75" s="7">
        <v>6052</v>
      </c>
      <c r="G75" s="1" t="s">
        <v>81</v>
      </c>
      <c r="H75" s="7">
        <v>3300</v>
      </c>
      <c r="I75" s="7">
        <v>13905</v>
      </c>
      <c r="J75" s="1" t="s">
        <v>81</v>
      </c>
      <c r="K75" s="1" t="s">
        <v>81</v>
      </c>
      <c r="L75" s="9">
        <f t="shared" si="7"/>
        <v>23257</v>
      </c>
      <c r="M75" s="7">
        <f t="shared" si="8"/>
        <v>13026</v>
      </c>
      <c r="N75" s="7">
        <v>154846</v>
      </c>
    </row>
    <row r="76" spans="1:14" ht="12.75">
      <c r="A76" s="28" t="s">
        <v>75</v>
      </c>
      <c r="B76" s="7">
        <v>4918</v>
      </c>
      <c r="C76" s="7">
        <v>121</v>
      </c>
      <c r="D76" s="7">
        <v>113679</v>
      </c>
      <c r="E76" s="7">
        <f t="shared" si="6"/>
        <v>118718</v>
      </c>
      <c r="F76" s="7">
        <v>562</v>
      </c>
      <c r="G76" s="1" t="s">
        <v>81</v>
      </c>
      <c r="H76" s="7">
        <v>5300</v>
      </c>
      <c r="I76" s="7">
        <v>13905</v>
      </c>
      <c r="J76" s="1" t="s">
        <v>81</v>
      </c>
      <c r="K76" s="1" t="s">
        <v>81</v>
      </c>
      <c r="L76" s="9">
        <f t="shared" si="7"/>
        <v>19767</v>
      </c>
      <c r="M76" s="7">
        <f t="shared" si="8"/>
        <v>12599</v>
      </c>
      <c r="N76" s="7">
        <v>151084</v>
      </c>
    </row>
    <row r="77" spans="1:14" ht="12.75">
      <c r="A77" s="28" t="s">
        <v>76</v>
      </c>
      <c r="B77" s="7">
        <v>4876</v>
      </c>
      <c r="C77" s="7">
        <v>58</v>
      </c>
      <c r="D77" s="7">
        <v>106178</v>
      </c>
      <c r="E77" s="7">
        <f t="shared" si="6"/>
        <v>111112</v>
      </c>
      <c r="F77" s="7">
        <v>14944</v>
      </c>
      <c r="G77" s="1" t="s">
        <v>81</v>
      </c>
      <c r="H77" s="7">
        <v>5300</v>
      </c>
      <c r="I77" s="7">
        <v>13606</v>
      </c>
      <c r="J77" s="1" t="s">
        <v>81</v>
      </c>
      <c r="K77" s="1" t="s">
        <v>81</v>
      </c>
      <c r="L77" s="9">
        <f t="shared" si="7"/>
        <v>33850</v>
      </c>
      <c r="M77" s="7">
        <f t="shared" si="8"/>
        <v>12564</v>
      </c>
      <c r="N77" s="7">
        <v>157526</v>
      </c>
    </row>
    <row r="78" spans="1:14" ht="12.75">
      <c r="A78" s="28" t="s">
        <v>66</v>
      </c>
      <c r="B78" s="7">
        <v>4876</v>
      </c>
      <c r="C78" s="7">
        <v>56</v>
      </c>
      <c r="D78" s="7">
        <v>104629</v>
      </c>
      <c r="E78" s="7">
        <f t="shared" si="6"/>
        <v>109561</v>
      </c>
      <c r="F78" s="7">
        <v>5182</v>
      </c>
      <c r="G78" s="1" t="s">
        <v>81</v>
      </c>
      <c r="H78" s="7">
        <v>5300</v>
      </c>
      <c r="I78" s="7">
        <v>13300</v>
      </c>
      <c r="J78" s="1" t="s">
        <v>81</v>
      </c>
      <c r="K78" s="1" t="s">
        <v>81</v>
      </c>
      <c r="L78" s="9">
        <f t="shared" si="7"/>
        <v>23782</v>
      </c>
      <c r="M78" s="7">
        <f t="shared" si="8"/>
        <v>12589</v>
      </c>
      <c r="N78" s="7">
        <v>145932</v>
      </c>
    </row>
    <row r="79" spans="1:14" ht="12.75">
      <c r="A79" s="28" t="s">
        <v>77</v>
      </c>
      <c r="B79" s="7">
        <v>4884</v>
      </c>
      <c r="C79" s="7">
        <v>282</v>
      </c>
      <c r="D79" s="7">
        <v>104063</v>
      </c>
      <c r="E79" s="7">
        <f t="shared" si="6"/>
        <v>109229</v>
      </c>
      <c r="F79" s="7">
        <v>6700</v>
      </c>
      <c r="G79" s="1" t="s">
        <v>81</v>
      </c>
      <c r="H79" s="7">
        <v>5300</v>
      </c>
      <c r="I79" s="7">
        <v>12996</v>
      </c>
      <c r="J79" s="1" t="s">
        <v>81</v>
      </c>
      <c r="K79" s="1" t="s">
        <v>81</v>
      </c>
      <c r="L79" s="9">
        <f t="shared" si="7"/>
        <v>24996</v>
      </c>
      <c r="M79" s="7">
        <f t="shared" si="8"/>
        <v>14614</v>
      </c>
      <c r="N79" s="7">
        <v>148839</v>
      </c>
    </row>
    <row r="80" spans="1:14" ht="12.75">
      <c r="A80" s="28" t="s">
        <v>78</v>
      </c>
      <c r="B80" s="7">
        <v>5172</v>
      </c>
      <c r="C80" s="7">
        <v>338</v>
      </c>
      <c r="D80" s="7">
        <v>95412</v>
      </c>
      <c r="E80" s="7">
        <f t="shared" si="6"/>
        <v>100922</v>
      </c>
      <c r="F80" s="7">
        <v>11847</v>
      </c>
      <c r="G80" s="1" t="s">
        <v>81</v>
      </c>
      <c r="H80" s="7">
        <v>5300</v>
      </c>
      <c r="I80" s="7">
        <v>12395</v>
      </c>
      <c r="J80" s="1" t="s">
        <v>81</v>
      </c>
      <c r="K80" s="1" t="s">
        <v>81</v>
      </c>
      <c r="L80" s="9">
        <f t="shared" si="7"/>
        <v>29542</v>
      </c>
      <c r="M80" s="7">
        <f t="shared" si="8"/>
        <v>13140</v>
      </c>
      <c r="N80" s="7">
        <v>143604</v>
      </c>
    </row>
    <row r="81" spans="1:14" ht="12.75">
      <c r="A81" s="28" t="s">
        <v>67</v>
      </c>
      <c r="B81" s="7">
        <v>5095</v>
      </c>
      <c r="C81" s="7">
        <v>42</v>
      </c>
      <c r="D81" s="7">
        <v>102846</v>
      </c>
      <c r="E81" s="7">
        <f t="shared" si="6"/>
        <v>107983</v>
      </c>
      <c r="F81" s="7">
        <v>12951</v>
      </c>
      <c r="G81" s="1" t="s">
        <v>81</v>
      </c>
      <c r="H81" s="7">
        <v>5300</v>
      </c>
      <c r="I81" s="7">
        <v>12089</v>
      </c>
      <c r="J81" s="1" t="s">
        <v>81</v>
      </c>
      <c r="K81" s="7">
        <v>1500</v>
      </c>
      <c r="L81" s="9">
        <f>SUM(F81:K81)</f>
        <v>31840</v>
      </c>
      <c r="M81" s="7">
        <f t="shared" si="8"/>
        <v>12638</v>
      </c>
      <c r="N81" s="7">
        <v>152461</v>
      </c>
    </row>
    <row r="82" spans="1:14" ht="15" customHeight="1">
      <c r="A82" s="22" t="s">
        <v>27</v>
      </c>
      <c r="B82" s="23"/>
      <c r="C82" s="23"/>
      <c r="D82" s="23"/>
      <c r="E82" s="23"/>
      <c r="F82" s="23"/>
      <c r="G82" s="23"/>
      <c r="H82" s="23"/>
      <c r="I82" s="23"/>
      <c r="J82" s="23"/>
      <c r="K82" s="23"/>
      <c r="L82" s="23"/>
      <c r="M82" s="23"/>
      <c r="N82" s="23"/>
    </row>
    <row r="83" spans="1:14" ht="12.75">
      <c r="A83" s="28" t="s">
        <v>71</v>
      </c>
      <c r="B83" s="7">
        <v>5095</v>
      </c>
      <c r="C83" s="7">
        <v>310</v>
      </c>
      <c r="D83" s="7">
        <v>104590</v>
      </c>
      <c r="E83" s="7">
        <f t="shared" ref="E83:E94" si="9">D83+C83+B83</f>
        <v>109995</v>
      </c>
      <c r="F83" s="8">
        <v>11800</v>
      </c>
      <c r="G83" s="1" t="s">
        <v>81</v>
      </c>
      <c r="H83" s="7">
        <v>5300</v>
      </c>
      <c r="I83" s="7">
        <v>11785</v>
      </c>
      <c r="J83" s="1" t="s">
        <v>81</v>
      </c>
      <c r="K83" s="1" t="s">
        <v>81</v>
      </c>
      <c r="L83" s="9">
        <f t="shared" ref="L83:L94" si="10">SUM(F83:K83)</f>
        <v>28885</v>
      </c>
      <c r="M83" s="7">
        <f t="shared" ref="M83:M94" si="11">N83-K83-J83-I83-H83-G83-F83-E83</f>
        <v>12182</v>
      </c>
      <c r="N83" s="7">
        <v>151062</v>
      </c>
    </row>
    <row r="84" spans="1:14" ht="12.75">
      <c r="A84" s="28" t="s">
        <v>72</v>
      </c>
      <c r="B84" s="7">
        <v>4963</v>
      </c>
      <c r="C84" s="7">
        <v>31</v>
      </c>
      <c r="D84" s="7">
        <v>107446</v>
      </c>
      <c r="E84" s="7">
        <f t="shared" si="9"/>
        <v>112440</v>
      </c>
      <c r="F84" s="8">
        <v>3940</v>
      </c>
      <c r="G84" s="1" t="s">
        <v>81</v>
      </c>
      <c r="H84" s="7">
        <v>5300</v>
      </c>
      <c r="I84" s="7">
        <v>11184</v>
      </c>
      <c r="J84" s="1" t="s">
        <v>81</v>
      </c>
      <c r="K84" s="1" t="s">
        <v>81</v>
      </c>
      <c r="L84" s="9">
        <f t="shared" si="10"/>
        <v>20424</v>
      </c>
      <c r="M84" s="7">
        <f t="shared" si="11"/>
        <v>12284</v>
      </c>
      <c r="N84" s="7">
        <v>145148</v>
      </c>
    </row>
    <row r="85" spans="1:14" ht="12.75">
      <c r="A85" s="28" t="s">
        <v>64</v>
      </c>
      <c r="B85" s="7">
        <v>5003</v>
      </c>
      <c r="C85" s="7">
        <v>38</v>
      </c>
      <c r="D85" s="7">
        <v>117567</v>
      </c>
      <c r="E85" s="7">
        <f t="shared" si="9"/>
        <v>122608</v>
      </c>
      <c r="F85" s="2" t="s">
        <v>81</v>
      </c>
      <c r="G85" s="1" t="s">
        <v>81</v>
      </c>
      <c r="H85" s="7">
        <v>5300</v>
      </c>
      <c r="I85" s="7">
        <v>10576</v>
      </c>
      <c r="J85" s="1" t="s">
        <v>81</v>
      </c>
      <c r="K85" s="1" t="s">
        <v>81</v>
      </c>
      <c r="L85" s="9">
        <f t="shared" si="10"/>
        <v>15876</v>
      </c>
      <c r="M85" s="7">
        <f t="shared" si="11"/>
        <v>11824</v>
      </c>
      <c r="N85" s="7">
        <v>150308</v>
      </c>
    </row>
    <row r="86" spans="1:14" ht="12.75">
      <c r="A86" s="28" t="s">
        <v>73</v>
      </c>
      <c r="B86" s="7">
        <v>4894</v>
      </c>
      <c r="C86" s="7">
        <v>287</v>
      </c>
      <c r="D86" s="7">
        <v>122893</v>
      </c>
      <c r="E86" s="7">
        <f t="shared" si="9"/>
        <v>128074</v>
      </c>
      <c r="F86" s="2" t="s">
        <v>81</v>
      </c>
      <c r="G86" s="1" t="s">
        <v>81</v>
      </c>
      <c r="H86" s="7">
        <v>69</v>
      </c>
      <c r="I86" s="7">
        <v>10809</v>
      </c>
      <c r="J86" s="1" t="s">
        <v>81</v>
      </c>
      <c r="K86" s="1" t="s">
        <v>81</v>
      </c>
      <c r="L86" s="9">
        <f t="shared" si="10"/>
        <v>10878</v>
      </c>
      <c r="M86" s="7">
        <f t="shared" si="11"/>
        <v>12170</v>
      </c>
      <c r="N86" s="7">
        <v>151122</v>
      </c>
    </row>
    <row r="87" spans="1:14" ht="12.75">
      <c r="A87" s="28" t="s">
        <v>74</v>
      </c>
      <c r="B87" s="7">
        <v>4707</v>
      </c>
      <c r="C87" s="7">
        <v>57</v>
      </c>
      <c r="D87" s="7">
        <v>125821</v>
      </c>
      <c r="E87" s="7">
        <f t="shared" si="9"/>
        <v>130585</v>
      </c>
      <c r="F87" s="8">
        <v>2992</v>
      </c>
      <c r="G87" s="1" t="s">
        <v>81</v>
      </c>
      <c r="H87" s="7">
        <v>69</v>
      </c>
      <c r="I87" s="7">
        <v>10208</v>
      </c>
      <c r="J87" s="1" t="s">
        <v>81</v>
      </c>
      <c r="K87" s="1" t="s">
        <v>81</v>
      </c>
      <c r="L87" s="9">
        <f t="shared" si="10"/>
        <v>13269</v>
      </c>
      <c r="M87" s="7">
        <f t="shared" si="11"/>
        <v>11516</v>
      </c>
      <c r="N87" s="7">
        <v>155370</v>
      </c>
    </row>
    <row r="88" spans="1:14" ht="12.75">
      <c r="A88" s="28" t="s">
        <v>65</v>
      </c>
      <c r="B88" s="7">
        <v>4718</v>
      </c>
      <c r="C88" s="7">
        <v>57</v>
      </c>
      <c r="D88" s="7">
        <v>126464</v>
      </c>
      <c r="E88" s="7">
        <f t="shared" si="9"/>
        <v>131239</v>
      </c>
      <c r="F88" s="2" t="s">
        <v>81</v>
      </c>
      <c r="G88" s="1" t="s">
        <v>81</v>
      </c>
      <c r="H88" s="7">
        <v>1300</v>
      </c>
      <c r="I88" s="7">
        <v>9600</v>
      </c>
      <c r="J88" s="1" t="s">
        <v>81</v>
      </c>
      <c r="K88" s="1" t="s">
        <v>81</v>
      </c>
      <c r="L88" s="9">
        <f t="shared" si="10"/>
        <v>10900</v>
      </c>
      <c r="M88" s="7">
        <f t="shared" si="11"/>
        <v>11135</v>
      </c>
      <c r="N88" s="7">
        <v>153274</v>
      </c>
    </row>
    <row r="89" spans="1:14" ht="12.75">
      <c r="A89" s="28" t="s">
        <v>75</v>
      </c>
      <c r="B89" s="7">
        <v>4873</v>
      </c>
      <c r="C89" s="7">
        <v>221</v>
      </c>
      <c r="D89" s="7">
        <v>125015</v>
      </c>
      <c r="E89" s="7">
        <f t="shared" si="9"/>
        <v>130109</v>
      </c>
      <c r="F89" s="2" t="s">
        <v>81</v>
      </c>
      <c r="G89" s="1" t="s">
        <v>81</v>
      </c>
      <c r="H89" s="7">
        <v>482</v>
      </c>
      <c r="I89" s="7">
        <v>9297</v>
      </c>
      <c r="J89" s="1" t="s">
        <v>81</v>
      </c>
      <c r="K89" s="1" t="s">
        <v>81</v>
      </c>
      <c r="L89" s="9">
        <f t="shared" si="10"/>
        <v>9779</v>
      </c>
      <c r="M89" s="7">
        <f t="shared" si="11"/>
        <v>11652</v>
      </c>
      <c r="N89" s="7">
        <v>151540</v>
      </c>
    </row>
    <row r="90" spans="1:14" ht="12.75">
      <c r="A90" s="28" t="s">
        <v>76</v>
      </c>
      <c r="B90" s="7">
        <v>4718</v>
      </c>
      <c r="C90" s="7">
        <v>15</v>
      </c>
      <c r="D90" s="7">
        <v>124861</v>
      </c>
      <c r="E90" s="7">
        <f t="shared" si="9"/>
        <v>129594</v>
      </c>
      <c r="F90" s="8">
        <v>1486</v>
      </c>
      <c r="G90" s="1" t="s">
        <v>81</v>
      </c>
      <c r="H90" s="7">
        <v>482</v>
      </c>
      <c r="I90" s="7">
        <v>8695</v>
      </c>
      <c r="J90" s="1" t="s">
        <v>81</v>
      </c>
      <c r="K90" s="1" t="s">
        <v>81</v>
      </c>
      <c r="L90" s="9">
        <f t="shared" si="10"/>
        <v>10663</v>
      </c>
      <c r="M90" s="7">
        <f t="shared" si="11"/>
        <v>11158</v>
      </c>
      <c r="N90" s="7">
        <v>151415</v>
      </c>
    </row>
    <row r="91" spans="1:14" ht="12.75">
      <c r="A91" s="28" t="s">
        <v>66</v>
      </c>
      <c r="B91" s="7">
        <v>4844</v>
      </c>
      <c r="C91" s="7">
        <v>15</v>
      </c>
      <c r="D91" s="7">
        <v>125995</v>
      </c>
      <c r="E91" s="7">
        <f t="shared" si="9"/>
        <v>130854</v>
      </c>
      <c r="F91" s="8">
        <v>3141</v>
      </c>
      <c r="G91" s="1" t="s">
        <v>81</v>
      </c>
      <c r="H91" s="7">
        <v>482</v>
      </c>
      <c r="I91" s="7">
        <v>8538</v>
      </c>
      <c r="J91" s="1" t="s">
        <v>81</v>
      </c>
      <c r="K91" s="1" t="s">
        <v>81</v>
      </c>
      <c r="L91" s="9">
        <f t="shared" si="10"/>
        <v>12161</v>
      </c>
      <c r="M91" s="7">
        <f t="shared" si="11"/>
        <v>12602</v>
      </c>
      <c r="N91" s="7">
        <v>155617</v>
      </c>
    </row>
    <row r="92" spans="1:14" ht="12.75">
      <c r="A92" s="28" t="s">
        <v>77</v>
      </c>
      <c r="B92" s="7">
        <v>4844</v>
      </c>
      <c r="C92" s="7">
        <v>169</v>
      </c>
      <c r="D92" s="7">
        <v>120086</v>
      </c>
      <c r="E92" s="7">
        <f t="shared" si="9"/>
        <v>125099</v>
      </c>
      <c r="F92" s="8">
        <v>3635</v>
      </c>
      <c r="G92" s="1" t="s">
        <v>81</v>
      </c>
      <c r="H92" s="7">
        <v>482</v>
      </c>
      <c r="I92" s="7">
        <v>8234</v>
      </c>
      <c r="J92" s="1" t="s">
        <v>81</v>
      </c>
      <c r="K92" s="1" t="s">
        <v>81</v>
      </c>
      <c r="L92" s="9">
        <f t="shared" si="10"/>
        <v>12351</v>
      </c>
      <c r="M92" s="7">
        <f t="shared" si="11"/>
        <v>13076</v>
      </c>
      <c r="N92" s="7">
        <v>150526</v>
      </c>
    </row>
    <row r="93" spans="1:14" ht="12.75">
      <c r="A93" s="28" t="s">
        <v>78</v>
      </c>
      <c r="B93" s="7">
        <v>4837</v>
      </c>
      <c r="C93" s="7">
        <v>12</v>
      </c>
      <c r="D93" s="7">
        <v>116236</v>
      </c>
      <c r="E93" s="7">
        <f t="shared" si="9"/>
        <v>121085</v>
      </c>
      <c r="F93" s="8">
        <v>12033</v>
      </c>
      <c r="G93" s="1" t="s">
        <v>81</v>
      </c>
      <c r="H93" s="7">
        <v>170</v>
      </c>
      <c r="I93" s="7">
        <v>7633</v>
      </c>
      <c r="J93" s="1" t="s">
        <v>81</v>
      </c>
      <c r="K93" s="1" t="s">
        <v>81</v>
      </c>
      <c r="L93" s="9">
        <f t="shared" si="10"/>
        <v>19836</v>
      </c>
      <c r="M93" s="7">
        <f t="shared" si="11"/>
        <v>10881</v>
      </c>
      <c r="N93" s="7">
        <v>151802</v>
      </c>
    </row>
    <row r="94" spans="1:14" ht="12.75">
      <c r="A94" s="28" t="s">
        <v>67</v>
      </c>
      <c r="B94" s="7">
        <v>4974</v>
      </c>
      <c r="C94" s="7">
        <v>12</v>
      </c>
      <c r="D94" s="7">
        <v>120812</v>
      </c>
      <c r="E94" s="7">
        <f t="shared" si="9"/>
        <v>125798</v>
      </c>
      <c r="F94" s="8">
        <v>19388</v>
      </c>
      <c r="G94" s="1" t="s">
        <v>81</v>
      </c>
      <c r="H94" s="7">
        <v>170</v>
      </c>
      <c r="I94" s="7">
        <v>6724</v>
      </c>
      <c r="J94" s="1" t="s">
        <v>81</v>
      </c>
      <c r="K94" s="1" t="s">
        <v>81</v>
      </c>
      <c r="L94" s="9">
        <f t="shared" si="10"/>
        <v>26282</v>
      </c>
      <c r="M94" s="7">
        <f t="shared" si="11"/>
        <v>11109</v>
      </c>
      <c r="N94" s="7">
        <v>163189</v>
      </c>
    </row>
    <row r="95" spans="1:14" ht="12.75">
      <c r="A95" s="22" t="s">
        <v>28</v>
      </c>
      <c r="B95" s="7"/>
      <c r="C95" s="7"/>
      <c r="D95" s="7"/>
      <c r="E95" s="7"/>
      <c r="F95" s="8"/>
      <c r="G95" s="7"/>
      <c r="H95" s="7"/>
      <c r="I95" s="7"/>
      <c r="J95" s="7"/>
      <c r="K95" s="7"/>
      <c r="L95" s="7"/>
      <c r="M95" s="7"/>
      <c r="N95" s="7"/>
    </row>
    <row r="96" spans="1:14" ht="12.75">
      <c r="A96" s="28" t="s">
        <v>71</v>
      </c>
      <c r="B96" s="7">
        <v>4974</v>
      </c>
      <c r="C96" s="7">
        <v>180</v>
      </c>
      <c r="D96" s="7">
        <v>117166</v>
      </c>
      <c r="E96" s="7">
        <f t="shared" ref="E96:E107" si="12">D96+C96+B96</f>
        <v>122320</v>
      </c>
      <c r="F96" s="8">
        <v>2063</v>
      </c>
      <c r="G96" s="1" t="s">
        <v>81</v>
      </c>
      <c r="H96" s="7">
        <v>170</v>
      </c>
      <c r="I96" s="7">
        <v>6420</v>
      </c>
      <c r="J96" s="1" t="s">
        <v>81</v>
      </c>
      <c r="K96" s="7">
        <v>7000</v>
      </c>
      <c r="L96" s="9">
        <f t="shared" ref="L96:L107" si="13">SUM(F96:K96)</f>
        <v>15653</v>
      </c>
      <c r="M96" s="7">
        <f t="shared" ref="M96:M107" si="14">N96-K96-J96-I96-H96-G96-F96-E96</f>
        <v>10970</v>
      </c>
      <c r="N96" s="7">
        <v>148943</v>
      </c>
    </row>
    <row r="97" spans="1:14" ht="12.75">
      <c r="A97" s="28" t="s">
        <v>72</v>
      </c>
      <c r="B97" s="7">
        <v>5018</v>
      </c>
      <c r="C97" s="7">
        <v>77</v>
      </c>
      <c r="D97" s="7">
        <v>118625</v>
      </c>
      <c r="E97" s="7">
        <f t="shared" si="12"/>
        <v>123720</v>
      </c>
      <c r="F97" s="8">
        <v>7525</v>
      </c>
      <c r="G97" s="1" t="s">
        <v>81</v>
      </c>
      <c r="H97" s="7">
        <v>170</v>
      </c>
      <c r="I97" s="7">
        <v>5819</v>
      </c>
      <c r="J97" s="1" t="s">
        <v>81</v>
      </c>
      <c r="K97" s="1" t="s">
        <v>81</v>
      </c>
      <c r="L97" s="9">
        <f t="shared" si="13"/>
        <v>13514</v>
      </c>
      <c r="M97" s="7">
        <f t="shared" si="14"/>
        <v>10744</v>
      </c>
      <c r="N97" s="7">
        <v>147978</v>
      </c>
    </row>
    <row r="98" spans="1:14" ht="12.75">
      <c r="A98" s="28" t="s">
        <v>64</v>
      </c>
      <c r="B98" s="7">
        <v>4984</v>
      </c>
      <c r="C98" s="7">
        <v>77</v>
      </c>
      <c r="D98" s="7">
        <v>121009</v>
      </c>
      <c r="E98" s="7">
        <f t="shared" si="12"/>
        <v>126070</v>
      </c>
      <c r="F98" s="8">
        <v>3524</v>
      </c>
      <c r="G98" s="1" t="s">
        <v>81</v>
      </c>
      <c r="H98" s="7">
        <v>170</v>
      </c>
      <c r="I98" s="7">
        <v>5215</v>
      </c>
      <c r="J98" s="1" t="s">
        <v>81</v>
      </c>
      <c r="K98" s="1" t="s">
        <v>81</v>
      </c>
      <c r="L98" s="9">
        <f t="shared" si="13"/>
        <v>8909</v>
      </c>
      <c r="M98" s="7">
        <f t="shared" si="14"/>
        <v>11489</v>
      </c>
      <c r="N98" s="7">
        <v>146468</v>
      </c>
    </row>
    <row r="99" spans="1:14" ht="12.75">
      <c r="A99" s="28" t="s">
        <v>73</v>
      </c>
      <c r="B99" s="7">
        <v>4924</v>
      </c>
      <c r="C99" s="7">
        <v>77</v>
      </c>
      <c r="D99" s="7">
        <v>124252</v>
      </c>
      <c r="E99" s="7">
        <f t="shared" si="12"/>
        <v>129253</v>
      </c>
      <c r="F99" s="8">
        <v>6495</v>
      </c>
      <c r="G99" s="1" t="s">
        <v>81</v>
      </c>
      <c r="H99" s="7">
        <v>170</v>
      </c>
      <c r="I99" s="7">
        <v>4911</v>
      </c>
      <c r="J99" s="1" t="s">
        <v>81</v>
      </c>
      <c r="K99" s="1" t="s">
        <v>81</v>
      </c>
      <c r="L99" s="9">
        <f t="shared" si="13"/>
        <v>11576</v>
      </c>
      <c r="M99" s="7">
        <f t="shared" si="14"/>
        <v>11319</v>
      </c>
      <c r="N99" s="7">
        <v>152148</v>
      </c>
    </row>
    <row r="100" spans="1:14" ht="12.75">
      <c r="A100" s="28" t="s">
        <v>74</v>
      </c>
      <c r="B100" s="7">
        <v>4924</v>
      </c>
      <c r="C100" s="7">
        <v>12</v>
      </c>
      <c r="D100" s="7">
        <v>129690</v>
      </c>
      <c r="E100" s="7">
        <f t="shared" si="12"/>
        <v>134626</v>
      </c>
      <c r="F100" s="8">
        <v>2143</v>
      </c>
      <c r="G100" s="1" t="s">
        <v>81</v>
      </c>
      <c r="H100" s="7">
        <v>170</v>
      </c>
      <c r="I100" s="7">
        <v>4609</v>
      </c>
      <c r="J100" s="1" t="s">
        <v>81</v>
      </c>
      <c r="K100" s="1" t="s">
        <v>81</v>
      </c>
      <c r="L100" s="9">
        <f t="shared" si="13"/>
        <v>6922</v>
      </c>
      <c r="M100" s="7">
        <f t="shared" si="14"/>
        <v>11073</v>
      </c>
      <c r="N100" s="7">
        <v>152621</v>
      </c>
    </row>
    <row r="101" spans="1:14" ht="12.75">
      <c r="A101" s="28" t="s">
        <v>65</v>
      </c>
      <c r="B101" s="7">
        <v>4966</v>
      </c>
      <c r="C101" s="7">
        <v>13</v>
      </c>
      <c r="D101" s="7">
        <v>131753</v>
      </c>
      <c r="E101" s="7">
        <f t="shared" si="12"/>
        <v>136732</v>
      </c>
      <c r="F101" s="8">
        <v>160</v>
      </c>
      <c r="G101" s="1" t="s">
        <v>81</v>
      </c>
      <c r="H101" s="7">
        <v>171</v>
      </c>
      <c r="I101" s="7">
        <v>4005</v>
      </c>
      <c r="J101" s="1" t="s">
        <v>81</v>
      </c>
      <c r="K101" s="1" t="s">
        <v>81</v>
      </c>
      <c r="L101" s="9">
        <f t="shared" si="13"/>
        <v>4336</v>
      </c>
      <c r="M101" s="7">
        <f t="shared" si="14"/>
        <v>11060</v>
      </c>
      <c r="N101" s="7">
        <v>152128</v>
      </c>
    </row>
    <row r="102" spans="1:14" ht="12.75">
      <c r="A102" s="28" t="s">
        <v>75</v>
      </c>
      <c r="B102" s="7">
        <v>5011</v>
      </c>
      <c r="C102" s="7">
        <v>30</v>
      </c>
      <c r="D102" s="7">
        <v>142893</v>
      </c>
      <c r="E102" s="7">
        <f t="shared" si="12"/>
        <v>147934</v>
      </c>
      <c r="F102" s="8">
        <v>500</v>
      </c>
      <c r="G102" s="1" t="s">
        <v>81</v>
      </c>
      <c r="H102" s="7">
        <v>170</v>
      </c>
      <c r="I102" s="7">
        <v>3701</v>
      </c>
      <c r="J102" s="1" t="s">
        <v>81</v>
      </c>
      <c r="K102" s="1" t="s">
        <v>81</v>
      </c>
      <c r="L102" s="9">
        <f t="shared" si="13"/>
        <v>4371</v>
      </c>
      <c r="M102" s="7">
        <f t="shared" si="14"/>
        <v>11408</v>
      </c>
      <c r="N102" s="7">
        <v>163713</v>
      </c>
    </row>
    <row r="103" spans="1:14" ht="12.75">
      <c r="A103" s="28" t="s">
        <v>76</v>
      </c>
      <c r="B103" s="7">
        <v>5169</v>
      </c>
      <c r="C103" s="7">
        <v>28</v>
      </c>
      <c r="D103" s="7">
        <v>142172</v>
      </c>
      <c r="E103" s="7">
        <f t="shared" si="12"/>
        <v>147369</v>
      </c>
      <c r="F103" s="2" t="s">
        <v>81</v>
      </c>
      <c r="G103" s="1" t="s">
        <v>81</v>
      </c>
      <c r="H103" s="1" t="s">
        <v>81</v>
      </c>
      <c r="I103" s="7">
        <v>3097</v>
      </c>
      <c r="J103" s="1" t="s">
        <v>81</v>
      </c>
      <c r="K103" s="1" t="s">
        <v>81</v>
      </c>
      <c r="L103" s="9">
        <f t="shared" si="13"/>
        <v>3097</v>
      </c>
      <c r="M103" s="7">
        <f t="shared" si="14"/>
        <v>10493</v>
      </c>
      <c r="N103" s="7">
        <v>160959</v>
      </c>
    </row>
    <row r="104" spans="1:14" ht="12.75">
      <c r="A104" s="28" t="s">
        <v>66</v>
      </c>
      <c r="B104" s="7">
        <v>5246</v>
      </c>
      <c r="C104" s="7">
        <v>28</v>
      </c>
      <c r="D104" s="7">
        <v>145468</v>
      </c>
      <c r="E104" s="7">
        <f t="shared" si="12"/>
        <v>150742</v>
      </c>
      <c r="F104" s="8">
        <v>1000</v>
      </c>
      <c r="G104" s="1" t="s">
        <v>81</v>
      </c>
      <c r="H104" s="1" t="s">
        <v>81</v>
      </c>
      <c r="I104" s="7">
        <v>2795</v>
      </c>
      <c r="J104" s="1" t="s">
        <v>81</v>
      </c>
      <c r="K104" s="1" t="s">
        <v>81</v>
      </c>
      <c r="L104" s="9">
        <f t="shared" si="13"/>
        <v>3795</v>
      </c>
      <c r="M104" s="7">
        <f t="shared" si="14"/>
        <v>8696</v>
      </c>
      <c r="N104" s="7">
        <v>163233</v>
      </c>
    </row>
    <row r="105" spans="1:14" ht="12.75">
      <c r="A105" s="28" t="s">
        <v>77</v>
      </c>
      <c r="B105" s="7">
        <v>5271</v>
      </c>
      <c r="C105" s="7">
        <v>28</v>
      </c>
      <c r="D105" s="7">
        <v>149663</v>
      </c>
      <c r="E105" s="7">
        <f t="shared" si="12"/>
        <v>154962</v>
      </c>
      <c r="F105" s="8">
        <v>5</v>
      </c>
      <c r="G105" s="1" t="s">
        <v>81</v>
      </c>
      <c r="H105" s="1" t="s">
        <v>81</v>
      </c>
      <c r="I105" s="7">
        <v>2795</v>
      </c>
      <c r="J105" s="1" t="s">
        <v>81</v>
      </c>
      <c r="K105" s="1" t="s">
        <v>81</v>
      </c>
      <c r="L105" s="9">
        <f t="shared" si="13"/>
        <v>2800</v>
      </c>
      <c r="M105" s="7">
        <f t="shared" si="14"/>
        <v>8577</v>
      </c>
      <c r="N105" s="7">
        <v>166339</v>
      </c>
    </row>
    <row r="106" spans="1:14" ht="12.75">
      <c r="A106" s="28" t="s">
        <v>78</v>
      </c>
      <c r="B106" s="7">
        <v>5416</v>
      </c>
      <c r="C106" s="7">
        <v>34</v>
      </c>
      <c r="D106" s="7">
        <v>149781</v>
      </c>
      <c r="E106" s="7">
        <f t="shared" si="12"/>
        <v>155231</v>
      </c>
      <c r="F106" s="8">
        <v>162</v>
      </c>
      <c r="G106" s="1" t="s">
        <v>81</v>
      </c>
      <c r="H106" s="7">
        <v>2170</v>
      </c>
      <c r="I106" s="7">
        <v>2493</v>
      </c>
      <c r="J106" s="1" t="s">
        <v>81</v>
      </c>
      <c r="K106" s="1" t="s">
        <v>81</v>
      </c>
      <c r="L106" s="9">
        <f t="shared" si="13"/>
        <v>4825</v>
      </c>
      <c r="M106" s="7">
        <f t="shared" si="14"/>
        <v>9329</v>
      </c>
      <c r="N106" s="7">
        <v>169385</v>
      </c>
    </row>
    <row r="107" spans="1:14" ht="12.75">
      <c r="A107" s="28" t="s">
        <v>67</v>
      </c>
      <c r="B107" s="7">
        <v>5416</v>
      </c>
      <c r="C107" s="7">
        <v>34</v>
      </c>
      <c r="D107" s="7">
        <v>144330</v>
      </c>
      <c r="E107" s="7">
        <f t="shared" si="12"/>
        <v>149780</v>
      </c>
      <c r="F107" s="8">
        <v>3160</v>
      </c>
      <c r="G107" s="1" t="s">
        <v>81</v>
      </c>
      <c r="H107" s="7">
        <v>170</v>
      </c>
      <c r="I107" s="7">
        <v>2191</v>
      </c>
      <c r="J107" s="1" t="s">
        <v>81</v>
      </c>
      <c r="K107" s="1" t="s">
        <v>81</v>
      </c>
      <c r="L107" s="9">
        <f t="shared" si="13"/>
        <v>5521</v>
      </c>
      <c r="M107" s="7">
        <f t="shared" si="14"/>
        <v>11233</v>
      </c>
      <c r="N107" s="7">
        <v>166534</v>
      </c>
    </row>
    <row r="108" spans="1:14" ht="12.75">
      <c r="A108" s="22" t="s">
        <v>29</v>
      </c>
      <c r="B108" s="7"/>
      <c r="C108" s="7"/>
      <c r="D108" s="7"/>
      <c r="E108" s="7"/>
      <c r="F108" s="8"/>
      <c r="G108" s="7"/>
      <c r="H108" s="7"/>
      <c r="I108" s="7"/>
      <c r="J108" s="7"/>
      <c r="K108" s="7"/>
      <c r="L108" s="7"/>
      <c r="M108" s="7"/>
      <c r="N108" s="7"/>
    </row>
    <row r="109" spans="1:14" ht="12.75">
      <c r="A109" s="28" t="s">
        <v>71</v>
      </c>
      <c r="B109" s="7">
        <v>5385</v>
      </c>
      <c r="C109" s="7">
        <v>35</v>
      </c>
      <c r="D109" s="7">
        <v>143422</v>
      </c>
      <c r="E109" s="7">
        <f t="shared" ref="E109:E120" si="15">D109+C109+B109</f>
        <v>148842</v>
      </c>
      <c r="F109" s="8">
        <v>10623</v>
      </c>
      <c r="G109" s="1" t="s">
        <v>81</v>
      </c>
      <c r="H109" s="7">
        <v>170</v>
      </c>
      <c r="I109" s="7">
        <v>2191</v>
      </c>
      <c r="J109" s="7">
        <v>500</v>
      </c>
      <c r="K109" s="1" t="s">
        <v>81</v>
      </c>
      <c r="L109" s="9">
        <f t="shared" ref="L109:L120" si="16">SUM(F109:K109)</f>
        <v>13484</v>
      </c>
      <c r="M109" s="7">
        <f t="shared" ref="M109:M120" si="17">N109-K109-J109-I109-H109-G109-F109-E109</f>
        <v>9873</v>
      </c>
      <c r="N109" s="7">
        <v>172199</v>
      </c>
    </row>
    <row r="110" spans="1:14" ht="12.75">
      <c r="A110" s="28" t="s">
        <v>72</v>
      </c>
      <c r="B110" s="7">
        <v>5431</v>
      </c>
      <c r="C110" s="7">
        <v>66</v>
      </c>
      <c r="D110" s="7">
        <v>144617</v>
      </c>
      <c r="E110" s="7">
        <f t="shared" si="15"/>
        <v>150114</v>
      </c>
      <c r="F110" s="8">
        <v>4453</v>
      </c>
      <c r="G110" s="1" t="s">
        <v>81</v>
      </c>
      <c r="H110" s="7">
        <v>170</v>
      </c>
      <c r="I110" s="7">
        <v>2191</v>
      </c>
      <c r="J110" s="7">
        <v>500</v>
      </c>
      <c r="K110" s="1" t="s">
        <v>81</v>
      </c>
      <c r="L110" s="9">
        <f t="shared" si="16"/>
        <v>7314</v>
      </c>
      <c r="M110" s="7">
        <f t="shared" si="17"/>
        <v>10825</v>
      </c>
      <c r="N110" s="7">
        <v>168253</v>
      </c>
    </row>
    <row r="111" spans="1:14" ht="12.75">
      <c r="A111" s="28" t="s">
        <v>64</v>
      </c>
      <c r="B111" s="7">
        <v>5377</v>
      </c>
      <c r="C111" s="7">
        <v>66</v>
      </c>
      <c r="D111" s="7">
        <v>145006</v>
      </c>
      <c r="E111" s="7">
        <f t="shared" si="15"/>
        <v>150449</v>
      </c>
      <c r="F111" s="8">
        <v>1486</v>
      </c>
      <c r="G111" s="1" t="s">
        <v>81</v>
      </c>
      <c r="H111" s="7">
        <v>170</v>
      </c>
      <c r="I111" s="7">
        <v>1592</v>
      </c>
      <c r="J111" s="7">
        <v>3000</v>
      </c>
      <c r="K111" s="1" t="s">
        <v>81</v>
      </c>
      <c r="L111" s="9">
        <f t="shared" si="16"/>
        <v>6248</v>
      </c>
      <c r="M111" s="7">
        <f t="shared" si="17"/>
        <v>7683</v>
      </c>
      <c r="N111" s="7">
        <v>164380</v>
      </c>
    </row>
    <row r="112" spans="1:14" ht="12.75">
      <c r="A112" s="28" t="s">
        <v>73</v>
      </c>
      <c r="B112" s="7">
        <v>5096</v>
      </c>
      <c r="C112" s="7">
        <v>66</v>
      </c>
      <c r="D112" s="7">
        <v>143384</v>
      </c>
      <c r="E112" s="7">
        <f t="shared" si="15"/>
        <v>148546</v>
      </c>
      <c r="F112" s="8">
        <v>1473</v>
      </c>
      <c r="G112" s="1" t="s">
        <v>81</v>
      </c>
      <c r="H112" s="7">
        <v>170</v>
      </c>
      <c r="I112" s="7">
        <v>1592</v>
      </c>
      <c r="J112" s="7">
        <v>3000</v>
      </c>
      <c r="K112" s="1" t="s">
        <v>81</v>
      </c>
      <c r="L112" s="9">
        <f t="shared" si="16"/>
        <v>6235</v>
      </c>
      <c r="M112" s="7">
        <f t="shared" si="17"/>
        <v>8207</v>
      </c>
      <c r="N112" s="7">
        <v>162988</v>
      </c>
    </row>
    <row r="113" spans="1:14" ht="12.75">
      <c r="A113" s="28" t="s">
        <v>74</v>
      </c>
      <c r="B113" s="7">
        <v>5075</v>
      </c>
      <c r="C113" s="7">
        <v>117</v>
      </c>
      <c r="D113" s="7">
        <v>143614</v>
      </c>
      <c r="E113" s="7">
        <f t="shared" si="15"/>
        <v>148806</v>
      </c>
      <c r="F113" s="8">
        <v>1493</v>
      </c>
      <c r="G113" s="1" t="s">
        <v>81</v>
      </c>
      <c r="H113" s="7">
        <v>2670</v>
      </c>
      <c r="I113" s="7">
        <v>1592</v>
      </c>
      <c r="J113" s="7">
        <v>3000</v>
      </c>
      <c r="K113" s="1" t="s">
        <v>81</v>
      </c>
      <c r="L113" s="9">
        <f t="shared" si="16"/>
        <v>8755</v>
      </c>
      <c r="M113" s="7">
        <f t="shared" si="17"/>
        <v>9751</v>
      </c>
      <c r="N113" s="7">
        <v>167312</v>
      </c>
    </row>
    <row r="114" spans="1:14" ht="12.75">
      <c r="A114" s="28" t="s">
        <v>65</v>
      </c>
      <c r="B114" s="7">
        <v>5075</v>
      </c>
      <c r="C114" s="7">
        <v>117</v>
      </c>
      <c r="D114" s="7">
        <v>145968</v>
      </c>
      <c r="E114" s="7">
        <f t="shared" si="15"/>
        <v>151160</v>
      </c>
      <c r="F114" s="8">
        <v>1537</v>
      </c>
      <c r="G114" s="1" t="s">
        <v>81</v>
      </c>
      <c r="H114" s="7">
        <v>4670</v>
      </c>
      <c r="I114" s="7">
        <v>1290</v>
      </c>
      <c r="J114" s="7">
        <v>3000</v>
      </c>
      <c r="K114" s="1" t="s">
        <v>81</v>
      </c>
      <c r="L114" s="9">
        <f t="shared" si="16"/>
        <v>10497</v>
      </c>
      <c r="M114" s="7">
        <f t="shared" si="17"/>
        <v>9232</v>
      </c>
      <c r="N114" s="7">
        <v>170889</v>
      </c>
    </row>
    <row r="115" spans="1:14" ht="12.75">
      <c r="A115" s="28" t="s">
        <v>75</v>
      </c>
      <c r="B115" s="7">
        <v>4976</v>
      </c>
      <c r="C115" s="7">
        <v>123</v>
      </c>
      <c r="D115" s="7">
        <v>143127</v>
      </c>
      <c r="E115" s="7">
        <f t="shared" si="15"/>
        <v>148226</v>
      </c>
      <c r="F115" s="8">
        <v>330</v>
      </c>
      <c r="G115" s="1" t="s">
        <v>81</v>
      </c>
      <c r="H115" s="7">
        <v>4670</v>
      </c>
      <c r="I115" s="7">
        <v>1290</v>
      </c>
      <c r="J115" s="7">
        <v>3000</v>
      </c>
      <c r="K115" s="1" t="s">
        <v>81</v>
      </c>
      <c r="L115" s="9">
        <f t="shared" si="16"/>
        <v>9290</v>
      </c>
      <c r="M115" s="7">
        <f t="shared" si="17"/>
        <v>9303</v>
      </c>
      <c r="N115" s="7">
        <v>166819</v>
      </c>
    </row>
    <row r="116" spans="1:14" ht="12.75">
      <c r="A116" s="28" t="s">
        <v>76</v>
      </c>
      <c r="B116" s="7">
        <v>5049</v>
      </c>
      <c r="C116" s="7">
        <v>111</v>
      </c>
      <c r="D116" s="7">
        <v>141896</v>
      </c>
      <c r="E116" s="7">
        <f t="shared" si="15"/>
        <v>147056</v>
      </c>
      <c r="F116" s="8">
        <v>170</v>
      </c>
      <c r="G116" s="1" t="s">
        <v>81</v>
      </c>
      <c r="H116" s="7">
        <v>4670</v>
      </c>
      <c r="I116" s="7">
        <v>1290</v>
      </c>
      <c r="J116" s="7">
        <v>3000</v>
      </c>
      <c r="K116" s="1" t="s">
        <v>81</v>
      </c>
      <c r="L116" s="9">
        <f t="shared" si="16"/>
        <v>9130</v>
      </c>
      <c r="M116" s="7">
        <f t="shared" si="17"/>
        <v>9061</v>
      </c>
      <c r="N116" s="7">
        <v>165247</v>
      </c>
    </row>
    <row r="117" spans="1:14" ht="12.75">
      <c r="A117" s="28" t="s">
        <v>66</v>
      </c>
      <c r="B117" s="7">
        <v>5049</v>
      </c>
      <c r="C117" s="7">
        <v>157</v>
      </c>
      <c r="D117" s="7">
        <v>124982</v>
      </c>
      <c r="E117" s="7">
        <f t="shared" si="15"/>
        <v>130188</v>
      </c>
      <c r="F117" s="8">
        <v>5198</v>
      </c>
      <c r="G117" s="1" t="s">
        <v>81</v>
      </c>
      <c r="H117" s="7">
        <v>4670</v>
      </c>
      <c r="I117" s="7">
        <v>1290</v>
      </c>
      <c r="J117" s="7">
        <v>3000</v>
      </c>
      <c r="K117" s="1" t="s">
        <v>81</v>
      </c>
      <c r="L117" s="9">
        <f t="shared" si="16"/>
        <v>14158</v>
      </c>
      <c r="M117" s="7">
        <f t="shared" si="17"/>
        <v>9034</v>
      </c>
      <c r="N117" s="7">
        <v>153380</v>
      </c>
    </row>
    <row r="118" spans="1:14" ht="12.75">
      <c r="A118" s="28" t="s">
        <v>77</v>
      </c>
      <c r="B118" s="7">
        <v>5178</v>
      </c>
      <c r="C118" s="7">
        <v>157</v>
      </c>
      <c r="D118" s="7">
        <v>116822</v>
      </c>
      <c r="E118" s="7">
        <f t="shared" si="15"/>
        <v>122157</v>
      </c>
      <c r="F118" s="8">
        <v>14322</v>
      </c>
      <c r="G118" s="1" t="s">
        <v>81</v>
      </c>
      <c r="H118" s="7">
        <v>4670</v>
      </c>
      <c r="I118" s="7">
        <v>1290</v>
      </c>
      <c r="J118" s="7">
        <v>3000</v>
      </c>
      <c r="K118" s="1" t="s">
        <v>81</v>
      </c>
      <c r="L118" s="9">
        <f t="shared" si="16"/>
        <v>23282</v>
      </c>
      <c r="M118" s="7">
        <f t="shared" si="17"/>
        <v>8857</v>
      </c>
      <c r="N118" s="7">
        <v>154296</v>
      </c>
    </row>
    <row r="119" spans="1:14" ht="12.75">
      <c r="A119" s="28" t="s">
        <v>78</v>
      </c>
      <c r="B119" s="7">
        <v>5178</v>
      </c>
      <c r="C119" s="7">
        <v>152</v>
      </c>
      <c r="D119" s="7">
        <v>114187</v>
      </c>
      <c r="E119" s="7">
        <f t="shared" si="15"/>
        <v>119517</v>
      </c>
      <c r="F119" s="8">
        <v>5551</v>
      </c>
      <c r="G119" s="1" t="s">
        <v>81</v>
      </c>
      <c r="H119" s="7">
        <v>4670</v>
      </c>
      <c r="I119" s="7">
        <v>1290</v>
      </c>
      <c r="J119" s="7">
        <v>5800</v>
      </c>
      <c r="K119" s="1" t="s">
        <v>81</v>
      </c>
      <c r="L119" s="9">
        <f t="shared" si="16"/>
        <v>17311</v>
      </c>
      <c r="M119" s="7">
        <f t="shared" si="17"/>
        <v>13216</v>
      </c>
      <c r="N119" s="7">
        <v>150044</v>
      </c>
    </row>
    <row r="120" spans="1:14" ht="12.75">
      <c r="A120" s="28" t="s">
        <v>67</v>
      </c>
      <c r="B120" s="7">
        <v>5226</v>
      </c>
      <c r="C120" s="7">
        <v>163</v>
      </c>
      <c r="D120" s="7">
        <v>108280</v>
      </c>
      <c r="E120" s="7">
        <f t="shared" si="15"/>
        <v>113669</v>
      </c>
      <c r="F120" s="8">
        <v>15992</v>
      </c>
      <c r="G120" s="1" t="s">
        <v>81</v>
      </c>
      <c r="H120" s="7">
        <v>4670</v>
      </c>
      <c r="I120" s="7">
        <v>1290</v>
      </c>
      <c r="J120" s="7">
        <v>8600</v>
      </c>
      <c r="K120" s="1" t="s">
        <v>81</v>
      </c>
      <c r="L120" s="9">
        <f t="shared" si="16"/>
        <v>30552</v>
      </c>
      <c r="M120" s="7">
        <f t="shared" si="17"/>
        <v>14584</v>
      </c>
      <c r="N120" s="7">
        <v>158805</v>
      </c>
    </row>
    <row r="121" spans="1:14" ht="15" customHeight="1">
      <c r="A121" s="22" t="s">
        <v>30</v>
      </c>
      <c r="B121" s="23"/>
      <c r="C121" s="23"/>
      <c r="D121" s="23"/>
      <c r="E121" s="23"/>
      <c r="F121" s="23"/>
      <c r="G121" s="23"/>
      <c r="H121" s="23"/>
      <c r="I121" s="23"/>
      <c r="J121" s="23"/>
      <c r="K121" s="23"/>
      <c r="L121" s="23"/>
      <c r="M121" s="23"/>
      <c r="N121" s="23"/>
    </row>
    <row r="122" spans="1:14" ht="12.75">
      <c r="A122" s="28" t="s">
        <v>71</v>
      </c>
      <c r="B122" s="7">
        <v>5414</v>
      </c>
      <c r="C122" s="7">
        <v>217</v>
      </c>
      <c r="D122" s="7">
        <v>113331</v>
      </c>
      <c r="E122" s="7">
        <f t="shared" ref="E122:E133" si="18">D122+C122+B122</f>
        <v>118962</v>
      </c>
      <c r="F122" s="8">
        <v>12922</v>
      </c>
      <c r="G122" s="1" t="s">
        <v>81</v>
      </c>
      <c r="H122" s="7">
        <v>4670</v>
      </c>
      <c r="I122" s="7">
        <v>1290</v>
      </c>
      <c r="J122" s="7">
        <v>10000</v>
      </c>
      <c r="K122" s="1" t="s">
        <v>81</v>
      </c>
      <c r="L122" s="9">
        <f t="shared" ref="L122:L132" si="19">SUM(F122:K122)</f>
        <v>28882</v>
      </c>
      <c r="M122" s="7">
        <f t="shared" ref="M122:M133" si="20">N122-K122-J122-I122-H122-G122-F122-E122</f>
        <v>16299</v>
      </c>
      <c r="N122" s="7">
        <v>164143</v>
      </c>
    </row>
    <row r="123" spans="1:14" ht="12.75">
      <c r="A123" s="28" t="s">
        <v>72</v>
      </c>
      <c r="B123" s="7">
        <v>5227</v>
      </c>
      <c r="C123" s="7">
        <v>220</v>
      </c>
      <c r="D123" s="7">
        <v>128738</v>
      </c>
      <c r="E123" s="7">
        <f t="shared" si="18"/>
        <v>134185</v>
      </c>
      <c r="F123" s="8">
        <v>15419</v>
      </c>
      <c r="G123" s="1" t="s">
        <v>81</v>
      </c>
      <c r="H123" s="7">
        <v>4670</v>
      </c>
      <c r="I123" s="7">
        <v>1696</v>
      </c>
      <c r="J123" s="7">
        <v>10000</v>
      </c>
      <c r="K123" s="1" t="s">
        <v>81</v>
      </c>
      <c r="L123" s="9">
        <f t="shared" si="19"/>
        <v>31785</v>
      </c>
      <c r="M123" s="7">
        <f t="shared" si="20"/>
        <v>18510</v>
      </c>
      <c r="N123" s="7">
        <v>184480</v>
      </c>
    </row>
    <row r="124" spans="1:14" ht="12.75">
      <c r="A124" s="28" t="s">
        <v>64</v>
      </c>
      <c r="B124" s="7">
        <v>5289</v>
      </c>
      <c r="C124" s="7">
        <v>256</v>
      </c>
      <c r="D124" s="7">
        <v>129793</v>
      </c>
      <c r="E124" s="7">
        <f t="shared" si="18"/>
        <v>135338</v>
      </c>
      <c r="F124" s="8">
        <v>396</v>
      </c>
      <c r="G124" s="1" t="s">
        <v>81</v>
      </c>
      <c r="H124" s="7">
        <v>4670</v>
      </c>
      <c r="I124" s="7">
        <v>1491</v>
      </c>
      <c r="J124" s="7">
        <v>10000</v>
      </c>
      <c r="K124" s="1" t="s">
        <v>81</v>
      </c>
      <c r="L124" s="9">
        <f t="shared" si="19"/>
        <v>16557</v>
      </c>
      <c r="M124" s="7">
        <f t="shared" si="20"/>
        <v>18346</v>
      </c>
      <c r="N124" s="7">
        <v>170241</v>
      </c>
    </row>
    <row r="125" spans="1:14" ht="12.75">
      <c r="A125" s="28" t="s">
        <v>73</v>
      </c>
      <c r="B125" s="7">
        <v>5192</v>
      </c>
      <c r="C125" s="7">
        <v>256</v>
      </c>
      <c r="D125" s="7">
        <v>135583</v>
      </c>
      <c r="E125" s="7">
        <f t="shared" si="18"/>
        <v>141031</v>
      </c>
      <c r="F125" s="8">
        <v>998</v>
      </c>
      <c r="G125" s="1" t="s">
        <v>81</v>
      </c>
      <c r="H125" s="7">
        <v>4670</v>
      </c>
      <c r="I125" s="7">
        <v>1290</v>
      </c>
      <c r="J125" s="7">
        <v>10000</v>
      </c>
      <c r="K125" s="1" t="s">
        <v>81</v>
      </c>
      <c r="L125" s="9">
        <f t="shared" si="19"/>
        <v>16958</v>
      </c>
      <c r="M125" s="7">
        <f t="shared" si="20"/>
        <v>16038</v>
      </c>
      <c r="N125" s="7">
        <v>174027</v>
      </c>
    </row>
    <row r="126" spans="1:14" ht="12.75">
      <c r="A126" s="28" t="s">
        <v>74</v>
      </c>
      <c r="B126" s="7">
        <v>5125</v>
      </c>
      <c r="C126" s="7">
        <v>286</v>
      </c>
      <c r="D126" s="7">
        <v>136421</v>
      </c>
      <c r="E126" s="7">
        <f t="shared" si="18"/>
        <v>141832</v>
      </c>
      <c r="F126" s="2" t="s">
        <v>81</v>
      </c>
      <c r="G126" s="1" t="s">
        <v>81</v>
      </c>
      <c r="H126" s="7">
        <v>2500</v>
      </c>
      <c r="I126" s="7">
        <v>1290</v>
      </c>
      <c r="J126" s="7">
        <v>10000</v>
      </c>
      <c r="K126" s="1" t="s">
        <v>81</v>
      </c>
      <c r="L126" s="9">
        <f t="shared" si="19"/>
        <v>13790</v>
      </c>
      <c r="M126" s="7">
        <f t="shared" si="20"/>
        <v>12360</v>
      </c>
      <c r="N126" s="7">
        <v>167982</v>
      </c>
    </row>
    <row r="127" spans="1:14" ht="12.75">
      <c r="A127" s="28" t="s">
        <v>65</v>
      </c>
      <c r="B127" s="7">
        <v>5285</v>
      </c>
      <c r="C127" s="7">
        <v>323</v>
      </c>
      <c r="D127" s="7">
        <v>143610</v>
      </c>
      <c r="E127" s="7">
        <f t="shared" si="18"/>
        <v>149218</v>
      </c>
      <c r="F127" s="2" t="s">
        <v>81</v>
      </c>
      <c r="G127" s="1" t="s">
        <v>81</v>
      </c>
      <c r="H127" s="1" t="s">
        <v>81</v>
      </c>
      <c r="I127" s="7">
        <v>1290</v>
      </c>
      <c r="J127" s="7">
        <v>10000</v>
      </c>
      <c r="K127" s="1" t="s">
        <v>81</v>
      </c>
      <c r="L127" s="9">
        <f t="shared" si="19"/>
        <v>11290</v>
      </c>
      <c r="M127" s="7">
        <f t="shared" si="20"/>
        <v>12154</v>
      </c>
      <c r="N127" s="7">
        <v>172662</v>
      </c>
    </row>
    <row r="128" spans="1:14" ht="12.75">
      <c r="A128" s="28" t="s">
        <v>75</v>
      </c>
      <c r="B128" s="7">
        <v>5417</v>
      </c>
      <c r="C128" s="7">
        <v>329</v>
      </c>
      <c r="D128" s="7">
        <v>134250</v>
      </c>
      <c r="E128" s="7">
        <f t="shared" si="18"/>
        <v>139996</v>
      </c>
      <c r="F128" s="2" t="s">
        <v>81</v>
      </c>
      <c r="G128" s="1" t="s">
        <v>81</v>
      </c>
      <c r="H128" s="1" t="s">
        <v>81</v>
      </c>
      <c r="I128" s="7">
        <v>1290</v>
      </c>
      <c r="J128" s="7">
        <v>10000</v>
      </c>
      <c r="K128" s="1" t="s">
        <v>81</v>
      </c>
      <c r="L128" s="9">
        <f t="shared" si="19"/>
        <v>11290</v>
      </c>
      <c r="M128" s="7">
        <f t="shared" si="20"/>
        <v>12261</v>
      </c>
      <c r="N128" s="7">
        <v>163547</v>
      </c>
    </row>
    <row r="129" spans="1:14" ht="12.75">
      <c r="A129" s="28" t="s">
        <v>76</v>
      </c>
      <c r="B129" s="7">
        <v>5598</v>
      </c>
      <c r="C129" s="7">
        <v>377</v>
      </c>
      <c r="D129" s="7">
        <v>132434</v>
      </c>
      <c r="E129" s="7">
        <f t="shared" si="18"/>
        <v>138409</v>
      </c>
      <c r="F129" s="8">
        <v>3986</v>
      </c>
      <c r="G129" s="1" t="s">
        <v>81</v>
      </c>
      <c r="H129" s="7">
        <v>2170</v>
      </c>
      <c r="I129" s="7">
        <v>2306</v>
      </c>
      <c r="J129" s="7">
        <v>10000</v>
      </c>
      <c r="K129" s="1" t="s">
        <v>81</v>
      </c>
      <c r="L129" s="9">
        <f t="shared" si="19"/>
        <v>18462</v>
      </c>
      <c r="M129" s="7">
        <f t="shared" si="20"/>
        <v>12298</v>
      </c>
      <c r="N129" s="7">
        <v>169169</v>
      </c>
    </row>
    <row r="130" spans="1:14" ht="12.75">
      <c r="A130" s="28" t="s">
        <v>66</v>
      </c>
      <c r="B130" s="7">
        <v>5598</v>
      </c>
      <c r="C130" s="7">
        <v>377</v>
      </c>
      <c r="D130" s="7">
        <v>128560</v>
      </c>
      <c r="E130" s="7">
        <f t="shared" si="18"/>
        <v>134535</v>
      </c>
      <c r="F130" s="8">
        <v>1</v>
      </c>
      <c r="G130" s="1" t="s">
        <v>81</v>
      </c>
      <c r="H130" s="7">
        <v>4670</v>
      </c>
      <c r="I130" s="7">
        <v>5581</v>
      </c>
      <c r="J130" s="7">
        <v>10000</v>
      </c>
      <c r="K130" s="1" t="s">
        <v>81</v>
      </c>
      <c r="L130" s="9">
        <f t="shared" si="19"/>
        <v>20252</v>
      </c>
      <c r="M130" s="7">
        <f t="shared" si="20"/>
        <v>12431</v>
      </c>
      <c r="N130" s="7">
        <v>167218</v>
      </c>
    </row>
    <row r="131" spans="1:14" ht="12.75">
      <c r="A131" s="28" t="s">
        <v>77</v>
      </c>
      <c r="B131" s="7">
        <v>5575</v>
      </c>
      <c r="C131" s="7">
        <v>396</v>
      </c>
      <c r="D131" s="7">
        <v>111359</v>
      </c>
      <c r="E131" s="7">
        <f t="shared" si="18"/>
        <v>117330</v>
      </c>
      <c r="F131" s="8">
        <v>6442</v>
      </c>
      <c r="G131" s="1" t="s">
        <v>81</v>
      </c>
      <c r="H131" s="7">
        <v>4670</v>
      </c>
      <c r="I131" s="7">
        <v>9585</v>
      </c>
      <c r="J131" s="7">
        <v>10000</v>
      </c>
      <c r="K131" s="1" t="s">
        <v>81</v>
      </c>
      <c r="L131" s="9">
        <f t="shared" si="19"/>
        <v>30697</v>
      </c>
      <c r="M131" s="7">
        <f t="shared" si="20"/>
        <v>14247</v>
      </c>
      <c r="N131" s="7">
        <v>162274</v>
      </c>
    </row>
    <row r="132" spans="1:14" ht="12.75">
      <c r="A132" s="28" t="s">
        <v>78</v>
      </c>
      <c r="B132" s="7">
        <v>5359</v>
      </c>
      <c r="C132" s="7">
        <v>3185</v>
      </c>
      <c r="D132" s="7">
        <v>98864</v>
      </c>
      <c r="E132" s="7">
        <f t="shared" si="18"/>
        <v>107408</v>
      </c>
      <c r="F132" s="8">
        <v>17849</v>
      </c>
      <c r="G132" s="1" t="s">
        <v>81</v>
      </c>
      <c r="H132" s="7">
        <v>4670</v>
      </c>
      <c r="I132" s="7">
        <v>17997</v>
      </c>
      <c r="J132" s="7">
        <v>10000</v>
      </c>
      <c r="K132" s="1" t="s">
        <v>81</v>
      </c>
      <c r="L132" s="9">
        <f t="shared" si="19"/>
        <v>50516</v>
      </c>
      <c r="M132" s="7">
        <f t="shared" si="20"/>
        <v>13838</v>
      </c>
      <c r="N132" s="7">
        <v>171762</v>
      </c>
    </row>
    <row r="133" spans="1:14" ht="12.75">
      <c r="A133" s="28" t="s">
        <v>67</v>
      </c>
      <c r="B133" s="7">
        <v>5220</v>
      </c>
      <c r="C133" s="7">
        <v>3222</v>
      </c>
      <c r="D133" s="7">
        <v>110551</v>
      </c>
      <c r="E133" s="7">
        <f t="shared" si="18"/>
        <v>118993</v>
      </c>
      <c r="F133" s="8">
        <v>2926</v>
      </c>
      <c r="G133" s="1" t="s">
        <v>81</v>
      </c>
      <c r="H133" s="7">
        <v>4670</v>
      </c>
      <c r="I133" s="7">
        <v>23783</v>
      </c>
      <c r="J133" s="7">
        <v>10000</v>
      </c>
      <c r="K133" s="7">
        <v>6000</v>
      </c>
      <c r="L133" s="9">
        <f>SUM(F133:K133)</f>
        <v>47379</v>
      </c>
      <c r="M133" s="7">
        <f t="shared" si="20"/>
        <v>12600</v>
      </c>
      <c r="N133" s="7">
        <v>178972</v>
      </c>
    </row>
    <row r="134" spans="1:14" ht="12.75">
      <c r="A134" s="22" t="s">
        <v>31</v>
      </c>
      <c r="B134" s="23"/>
      <c r="C134" s="23"/>
      <c r="D134" s="23"/>
      <c r="E134" s="23"/>
      <c r="F134" s="23"/>
      <c r="G134" s="23"/>
      <c r="H134" s="23"/>
      <c r="I134" s="23"/>
      <c r="J134" s="23"/>
      <c r="K134" s="23"/>
      <c r="L134" s="23"/>
      <c r="M134" s="23"/>
      <c r="N134" s="23"/>
    </row>
    <row r="135" spans="1:14" ht="12.75">
      <c r="A135" s="28" t="s">
        <v>71</v>
      </c>
      <c r="B135" s="7">
        <v>5220</v>
      </c>
      <c r="C135" s="7">
        <v>3223</v>
      </c>
      <c r="D135" s="7">
        <v>109114</v>
      </c>
      <c r="E135" s="7">
        <f t="shared" ref="E135:E146" si="21">D135+C135+B135</f>
        <v>117557</v>
      </c>
      <c r="F135" s="8">
        <v>3484</v>
      </c>
      <c r="G135" s="1" t="s">
        <v>81</v>
      </c>
      <c r="H135" s="7">
        <v>4670</v>
      </c>
      <c r="I135" s="7">
        <v>20763</v>
      </c>
      <c r="J135" s="7">
        <v>9563</v>
      </c>
      <c r="K135" s="7">
        <v>6000</v>
      </c>
      <c r="L135" s="9">
        <f t="shared" ref="L135:L146" si="22">SUM(F135:K135)</f>
        <v>44480</v>
      </c>
      <c r="M135" s="7">
        <f t="shared" ref="M135:M146" si="23">N135-K135-J135-I135-H135-G135-F135-E135</f>
        <v>12570</v>
      </c>
      <c r="N135" s="7">
        <v>174607</v>
      </c>
    </row>
    <row r="136" spans="1:14" ht="12.75">
      <c r="A136" s="28" t="s">
        <v>72</v>
      </c>
      <c r="B136" s="7">
        <v>7955</v>
      </c>
      <c r="C136" s="7">
        <v>469</v>
      </c>
      <c r="D136" s="7">
        <v>101662</v>
      </c>
      <c r="E136" s="7">
        <f t="shared" si="21"/>
        <v>110086</v>
      </c>
      <c r="F136" s="2" t="s">
        <v>81</v>
      </c>
      <c r="G136" s="1" t="s">
        <v>81</v>
      </c>
      <c r="H136" s="7">
        <v>4670</v>
      </c>
      <c r="I136" s="7">
        <v>28758</v>
      </c>
      <c r="J136" s="7">
        <v>9563</v>
      </c>
      <c r="K136" s="7">
        <v>3000</v>
      </c>
      <c r="L136" s="9">
        <f t="shared" si="22"/>
        <v>45991</v>
      </c>
      <c r="M136" s="7">
        <f t="shared" si="23"/>
        <v>13031</v>
      </c>
      <c r="N136" s="7">
        <v>169108</v>
      </c>
    </row>
    <row r="137" spans="1:14" ht="12.75">
      <c r="A137" s="28" t="s">
        <v>64</v>
      </c>
      <c r="B137" s="7">
        <v>7955</v>
      </c>
      <c r="C137" s="7">
        <v>469</v>
      </c>
      <c r="D137" s="7">
        <v>95149</v>
      </c>
      <c r="E137" s="7">
        <f t="shared" si="21"/>
        <v>103573</v>
      </c>
      <c r="F137" s="8">
        <v>10685</v>
      </c>
      <c r="G137" s="1" t="s">
        <v>81</v>
      </c>
      <c r="H137" s="7">
        <v>4670</v>
      </c>
      <c r="I137" s="7">
        <v>36462</v>
      </c>
      <c r="J137" s="7">
        <v>9563</v>
      </c>
      <c r="K137" s="7">
        <v>3000</v>
      </c>
      <c r="L137" s="9">
        <f t="shared" si="22"/>
        <v>64380</v>
      </c>
      <c r="M137" s="7">
        <f t="shared" si="23"/>
        <v>6929</v>
      </c>
      <c r="N137" s="7">
        <v>174882</v>
      </c>
    </row>
    <row r="138" spans="1:14" ht="12.75">
      <c r="A138" s="28" t="s">
        <v>73</v>
      </c>
      <c r="B138" s="7">
        <v>7961</v>
      </c>
      <c r="C138" s="7">
        <v>470</v>
      </c>
      <c r="D138" s="7">
        <v>89198</v>
      </c>
      <c r="E138" s="7">
        <f t="shared" si="21"/>
        <v>97629</v>
      </c>
      <c r="F138" s="8">
        <v>3837</v>
      </c>
      <c r="G138" s="1" t="s">
        <v>81</v>
      </c>
      <c r="H138" s="7">
        <v>4670</v>
      </c>
      <c r="I138" s="7">
        <v>36046</v>
      </c>
      <c r="J138" s="7">
        <v>9563</v>
      </c>
      <c r="K138" s="1" t="s">
        <v>81</v>
      </c>
      <c r="L138" s="9">
        <f t="shared" si="22"/>
        <v>54116</v>
      </c>
      <c r="M138" s="7">
        <f t="shared" si="23"/>
        <v>6943</v>
      </c>
      <c r="N138" s="7">
        <v>158688</v>
      </c>
    </row>
    <row r="139" spans="1:14" ht="12.75">
      <c r="A139" s="28" t="s">
        <v>74</v>
      </c>
      <c r="B139" s="7">
        <v>8086</v>
      </c>
      <c r="C139" s="7">
        <v>656</v>
      </c>
      <c r="D139" s="7">
        <v>90323</v>
      </c>
      <c r="E139" s="7">
        <f t="shared" si="21"/>
        <v>99065</v>
      </c>
      <c r="F139" s="8">
        <v>5123</v>
      </c>
      <c r="G139" s="1" t="s">
        <v>81</v>
      </c>
      <c r="H139" s="7">
        <v>4670</v>
      </c>
      <c r="I139" s="7">
        <v>37977</v>
      </c>
      <c r="J139" s="7">
        <v>9563</v>
      </c>
      <c r="K139" s="1" t="s">
        <v>81</v>
      </c>
      <c r="L139" s="9">
        <f t="shared" si="22"/>
        <v>57333</v>
      </c>
      <c r="M139" s="7">
        <f t="shared" si="23"/>
        <v>7287</v>
      </c>
      <c r="N139" s="7">
        <v>163685</v>
      </c>
    </row>
    <row r="140" spans="1:14" ht="12.75">
      <c r="A140" s="28" t="s">
        <v>65</v>
      </c>
      <c r="B140" s="7">
        <v>8109</v>
      </c>
      <c r="C140" s="7">
        <v>680</v>
      </c>
      <c r="D140" s="7">
        <v>91074</v>
      </c>
      <c r="E140" s="7">
        <f t="shared" si="21"/>
        <v>99863</v>
      </c>
      <c r="F140" s="8">
        <v>991</v>
      </c>
      <c r="G140" s="1" t="s">
        <v>81</v>
      </c>
      <c r="H140" s="7">
        <v>4670</v>
      </c>
      <c r="I140" s="7">
        <v>36924</v>
      </c>
      <c r="J140" s="7">
        <v>9125</v>
      </c>
      <c r="K140" s="1" t="s">
        <v>81</v>
      </c>
      <c r="L140" s="9">
        <f t="shared" si="22"/>
        <v>51710</v>
      </c>
      <c r="M140" s="7">
        <f t="shared" si="23"/>
        <v>11218</v>
      </c>
      <c r="N140" s="7">
        <v>162791</v>
      </c>
    </row>
    <row r="141" spans="1:14" ht="12.75">
      <c r="A141" s="28" t="s">
        <v>75</v>
      </c>
      <c r="B141" s="7">
        <v>8109</v>
      </c>
      <c r="C141" s="7">
        <v>680</v>
      </c>
      <c r="D141" s="7">
        <v>81026</v>
      </c>
      <c r="E141" s="7">
        <f t="shared" si="21"/>
        <v>89815</v>
      </c>
      <c r="F141" s="8">
        <v>15773</v>
      </c>
      <c r="G141" s="1" t="s">
        <v>81</v>
      </c>
      <c r="H141" s="7">
        <v>4670</v>
      </c>
      <c r="I141" s="7">
        <v>38677</v>
      </c>
      <c r="J141" s="7">
        <v>9094</v>
      </c>
      <c r="K141" s="7">
        <v>2000</v>
      </c>
      <c r="L141" s="9">
        <f t="shared" si="22"/>
        <v>70214</v>
      </c>
      <c r="M141" s="7">
        <f t="shared" si="23"/>
        <v>7105</v>
      </c>
      <c r="N141" s="7">
        <v>167134</v>
      </c>
    </row>
    <row r="142" spans="1:14" ht="12.75">
      <c r="A142" s="28" t="s">
        <v>76</v>
      </c>
      <c r="B142" s="7">
        <v>8120</v>
      </c>
      <c r="C142" s="7">
        <v>732</v>
      </c>
      <c r="D142" s="7">
        <v>77874</v>
      </c>
      <c r="E142" s="7">
        <f t="shared" si="21"/>
        <v>86726</v>
      </c>
      <c r="F142" s="8">
        <v>6346</v>
      </c>
      <c r="G142" s="1" t="s">
        <v>81</v>
      </c>
      <c r="H142" s="7">
        <v>4670</v>
      </c>
      <c r="I142" s="7">
        <v>36031</v>
      </c>
      <c r="J142" s="7">
        <v>9094</v>
      </c>
      <c r="K142" s="1" t="s">
        <v>81</v>
      </c>
      <c r="L142" s="9">
        <f t="shared" si="22"/>
        <v>56141</v>
      </c>
      <c r="M142" s="7">
        <f t="shared" si="23"/>
        <v>7239</v>
      </c>
      <c r="N142" s="7">
        <v>150106</v>
      </c>
    </row>
    <row r="143" spans="1:14" ht="12.75">
      <c r="A143" s="28" t="s">
        <v>66</v>
      </c>
      <c r="B143" s="7">
        <v>8120</v>
      </c>
      <c r="C143" s="7">
        <v>732</v>
      </c>
      <c r="D143" s="7">
        <v>71980</v>
      </c>
      <c r="E143" s="7">
        <f t="shared" si="21"/>
        <v>80832</v>
      </c>
      <c r="F143" s="8">
        <v>11466</v>
      </c>
      <c r="G143" s="1" t="s">
        <v>81</v>
      </c>
      <c r="H143" s="7">
        <v>4670</v>
      </c>
      <c r="I143" s="7">
        <v>36840</v>
      </c>
      <c r="J143" s="7">
        <v>9094</v>
      </c>
      <c r="K143" s="7">
        <v>3000</v>
      </c>
      <c r="L143" s="9">
        <f t="shared" si="22"/>
        <v>65070</v>
      </c>
      <c r="M143" s="7">
        <f t="shared" si="23"/>
        <v>6413</v>
      </c>
      <c r="N143" s="7">
        <v>152315</v>
      </c>
    </row>
    <row r="144" spans="1:14" ht="12.75">
      <c r="A144" s="28" t="s">
        <v>77</v>
      </c>
      <c r="B144" s="7">
        <v>8206</v>
      </c>
      <c r="C144" s="7">
        <v>745</v>
      </c>
      <c r="D144" s="7">
        <v>67986</v>
      </c>
      <c r="E144" s="7">
        <f t="shared" si="21"/>
        <v>76937</v>
      </c>
      <c r="F144" s="8">
        <v>16400</v>
      </c>
      <c r="G144" s="1" t="s">
        <v>81</v>
      </c>
      <c r="H144" s="7">
        <v>4670</v>
      </c>
      <c r="I144" s="7">
        <v>39110</v>
      </c>
      <c r="J144" s="7">
        <v>8938</v>
      </c>
      <c r="K144" s="7">
        <v>2500</v>
      </c>
      <c r="L144" s="9">
        <f t="shared" si="22"/>
        <v>71618</v>
      </c>
      <c r="M144" s="7">
        <f t="shared" si="23"/>
        <v>6781</v>
      </c>
      <c r="N144" s="7">
        <v>155336</v>
      </c>
    </row>
    <row r="145" spans="1:14" ht="12.75">
      <c r="A145" s="28" t="s">
        <v>78</v>
      </c>
      <c r="B145" s="7">
        <v>8206</v>
      </c>
      <c r="C145" s="7">
        <v>811</v>
      </c>
      <c r="D145" s="7">
        <v>87040</v>
      </c>
      <c r="E145" s="7">
        <f t="shared" si="21"/>
        <v>96057</v>
      </c>
      <c r="F145" s="8">
        <v>12413</v>
      </c>
      <c r="G145" s="1" t="s">
        <v>81</v>
      </c>
      <c r="H145" s="7">
        <v>4670</v>
      </c>
      <c r="I145" s="7">
        <v>36849</v>
      </c>
      <c r="J145" s="7">
        <v>8938</v>
      </c>
      <c r="K145" s="1" t="s">
        <v>81</v>
      </c>
      <c r="L145" s="9">
        <f t="shared" si="22"/>
        <v>62870</v>
      </c>
      <c r="M145" s="7">
        <f t="shared" si="23"/>
        <v>6918</v>
      </c>
      <c r="N145" s="7">
        <v>165845</v>
      </c>
    </row>
    <row r="146" spans="1:14" ht="12.75">
      <c r="A146" s="28" t="s">
        <v>67</v>
      </c>
      <c r="B146" s="7">
        <v>8206</v>
      </c>
      <c r="C146" s="7">
        <v>811</v>
      </c>
      <c r="D146" s="7">
        <v>68265</v>
      </c>
      <c r="E146" s="7">
        <f t="shared" si="21"/>
        <v>77282</v>
      </c>
      <c r="F146" s="8">
        <v>14468</v>
      </c>
      <c r="G146" s="1" t="s">
        <v>81</v>
      </c>
      <c r="H146" s="7">
        <v>4670</v>
      </c>
      <c r="I146" s="7">
        <v>42382</v>
      </c>
      <c r="J146" s="7">
        <v>8500</v>
      </c>
      <c r="K146" s="7">
        <v>3517</v>
      </c>
      <c r="L146" s="9">
        <f t="shared" si="22"/>
        <v>73537</v>
      </c>
      <c r="M146" s="7">
        <f t="shared" si="23"/>
        <v>6662</v>
      </c>
      <c r="N146" s="7">
        <v>157481</v>
      </c>
    </row>
    <row r="147" spans="1:14" ht="12.75">
      <c r="A147" s="29" t="s">
        <v>32</v>
      </c>
      <c r="B147" s="7"/>
      <c r="C147" s="7"/>
      <c r="D147" s="7"/>
      <c r="E147" s="7"/>
      <c r="F147" s="8"/>
      <c r="G147" s="7"/>
      <c r="H147" s="7"/>
      <c r="I147" s="7"/>
      <c r="J147" s="7"/>
      <c r="K147" s="7"/>
      <c r="L147" s="7"/>
      <c r="M147" s="7"/>
      <c r="N147" s="7"/>
    </row>
    <row r="148" spans="1:14" ht="12.75">
      <c r="A148" s="28" t="s">
        <v>71</v>
      </c>
      <c r="B148" s="7">
        <v>8006</v>
      </c>
      <c r="C148" s="7">
        <v>793</v>
      </c>
      <c r="D148" s="7">
        <f t="shared" ref="D148:D156" si="24">E148-C148-B148</f>
        <v>64351</v>
      </c>
      <c r="E148" s="7">
        <v>73150</v>
      </c>
      <c r="F148" s="8">
        <v>9007</v>
      </c>
      <c r="G148" s="1" t="s">
        <v>81</v>
      </c>
      <c r="H148" s="7">
        <v>4670</v>
      </c>
      <c r="I148" s="7">
        <v>47837</v>
      </c>
      <c r="J148" s="7">
        <v>8500</v>
      </c>
      <c r="K148" s="7">
        <v>6531</v>
      </c>
      <c r="L148" s="9">
        <f t="shared" ref="L148:L159" si="25">SUM(F148:K148)</f>
        <v>76545</v>
      </c>
      <c r="M148" s="7">
        <f t="shared" ref="M148:M159" si="26">N148-K148-J148-I148-H148-G148-F148-E148</f>
        <v>6442</v>
      </c>
      <c r="N148" s="7">
        <v>156137</v>
      </c>
    </row>
    <row r="149" spans="1:14" ht="12.75">
      <c r="A149" s="28" t="s">
        <v>72</v>
      </c>
      <c r="B149" s="7">
        <v>7946</v>
      </c>
      <c r="C149" s="7">
        <v>811</v>
      </c>
      <c r="D149" s="7">
        <f t="shared" si="24"/>
        <v>62805</v>
      </c>
      <c r="E149" s="7">
        <v>71562</v>
      </c>
      <c r="F149" s="8">
        <v>20887</v>
      </c>
      <c r="G149" s="1" t="s">
        <v>81</v>
      </c>
      <c r="H149" s="7">
        <v>4670</v>
      </c>
      <c r="I149" s="7">
        <v>44141</v>
      </c>
      <c r="J149" s="7">
        <v>8469</v>
      </c>
      <c r="K149" s="7">
        <v>6531</v>
      </c>
      <c r="L149" s="9">
        <f t="shared" si="25"/>
        <v>84698</v>
      </c>
      <c r="M149" s="7">
        <f t="shared" si="26"/>
        <v>6266</v>
      </c>
      <c r="N149" s="7">
        <v>162526</v>
      </c>
    </row>
    <row r="150" spans="1:14" ht="12.75">
      <c r="A150" s="28" t="s">
        <v>64</v>
      </c>
      <c r="B150" s="7">
        <v>7987</v>
      </c>
      <c r="C150" s="7">
        <v>845</v>
      </c>
      <c r="D150" s="7">
        <f t="shared" si="24"/>
        <v>64295</v>
      </c>
      <c r="E150" s="7">
        <v>73127</v>
      </c>
      <c r="F150" s="8">
        <v>23797</v>
      </c>
      <c r="G150" s="1" t="s">
        <v>81</v>
      </c>
      <c r="H150" s="7">
        <v>4670</v>
      </c>
      <c r="I150" s="7">
        <v>45464</v>
      </c>
      <c r="J150" s="7">
        <v>8469</v>
      </c>
      <c r="K150" s="1" t="s">
        <v>81</v>
      </c>
      <c r="L150" s="9">
        <f t="shared" si="25"/>
        <v>82400</v>
      </c>
      <c r="M150" s="7">
        <f t="shared" si="26"/>
        <v>6269</v>
      </c>
      <c r="N150" s="7">
        <v>161796</v>
      </c>
    </row>
    <row r="151" spans="1:14" ht="12.75">
      <c r="A151" s="28" t="s">
        <v>73</v>
      </c>
      <c r="B151" s="7">
        <v>7987</v>
      </c>
      <c r="C151" s="7">
        <v>845</v>
      </c>
      <c r="D151" s="7">
        <f t="shared" si="24"/>
        <v>63639</v>
      </c>
      <c r="E151" s="7">
        <v>72471</v>
      </c>
      <c r="F151" s="8">
        <v>23661</v>
      </c>
      <c r="G151" s="1" t="s">
        <v>81</v>
      </c>
      <c r="H151" s="7">
        <v>4670</v>
      </c>
      <c r="I151" s="7">
        <v>46359</v>
      </c>
      <c r="J151" s="7">
        <v>8469</v>
      </c>
      <c r="K151" s="1" t="s">
        <v>81</v>
      </c>
      <c r="L151" s="9">
        <f t="shared" si="25"/>
        <v>83159</v>
      </c>
      <c r="M151" s="7">
        <f t="shared" si="26"/>
        <v>6077</v>
      </c>
      <c r="N151" s="7">
        <v>161707</v>
      </c>
    </row>
    <row r="152" spans="1:14" ht="12.75">
      <c r="A152" s="28" t="s">
        <v>74</v>
      </c>
      <c r="B152" s="7">
        <v>8172</v>
      </c>
      <c r="C152" s="7">
        <v>930</v>
      </c>
      <c r="D152" s="7">
        <f t="shared" si="24"/>
        <v>73959</v>
      </c>
      <c r="E152" s="7">
        <v>83061</v>
      </c>
      <c r="F152" s="8">
        <v>15746</v>
      </c>
      <c r="G152" s="1" t="s">
        <v>81</v>
      </c>
      <c r="H152" s="7">
        <v>4670</v>
      </c>
      <c r="I152" s="7">
        <v>48548</v>
      </c>
      <c r="J152" s="7">
        <v>8469</v>
      </c>
      <c r="K152" s="1" t="s">
        <v>81</v>
      </c>
      <c r="L152" s="9">
        <f t="shared" si="25"/>
        <v>77433</v>
      </c>
      <c r="M152" s="7">
        <f t="shared" si="26"/>
        <v>6456</v>
      </c>
      <c r="N152" s="7">
        <v>166950</v>
      </c>
    </row>
    <row r="153" spans="1:14" ht="12.75">
      <c r="A153" s="28" t="s">
        <v>65</v>
      </c>
      <c r="B153" s="7">
        <v>8223</v>
      </c>
      <c r="C153" s="7">
        <v>936</v>
      </c>
      <c r="D153" s="7">
        <f t="shared" si="24"/>
        <v>77862</v>
      </c>
      <c r="E153" s="7">
        <v>87021</v>
      </c>
      <c r="F153" s="8">
        <v>9197</v>
      </c>
      <c r="G153" s="1" t="s">
        <v>81</v>
      </c>
      <c r="H153" s="7">
        <v>4670</v>
      </c>
      <c r="I153" s="7">
        <v>44113</v>
      </c>
      <c r="J153" s="7">
        <v>8469</v>
      </c>
      <c r="K153" s="1" t="s">
        <v>81</v>
      </c>
      <c r="L153" s="9">
        <f t="shared" si="25"/>
        <v>66449</v>
      </c>
      <c r="M153" s="7">
        <f t="shared" si="26"/>
        <v>5903</v>
      </c>
      <c r="N153" s="7">
        <v>159373</v>
      </c>
    </row>
    <row r="154" spans="1:14" ht="12.75">
      <c r="A154" s="28" t="s">
        <v>75</v>
      </c>
      <c r="B154" s="7">
        <v>8223</v>
      </c>
      <c r="C154" s="7">
        <v>936</v>
      </c>
      <c r="D154" s="7">
        <f t="shared" si="24"/>
        <v>75862</v>
      </c>
      <c r="E154" s="7">
        <v>85021</v>
      </c>
      <c r="F154" s="8">
        <v>13303</v>
      </c>
      <c r="G154" s="1" t="s">
        <v>81</v>
      </c>
      <c r="H154" s="7">
        <v>4670</v>
      </c>
      <c r="I154" s="7">
        <v>45633</v>
      </c>
      <c r="J154" s="7">
        <v>8313</v>
      </c>
      <c r="K154" s="1" t="s">
        <v>81</v>
      </c>
      <c r="L154" s="9">
        <f t="shared" si="25"/>
        <v>71919</v>
      </c>
      <c r="M154" s="7">
        <f t="shared" si="26"/>
        <v>5871</v>
      </c>
      <c r="N154" s="7">
        <v>162811</v>
      </c>
    </row>
    <row r="155" spans="1:14" ht="12.75">
      <c r="A155" s="28" t="s">
        <v>76</v>
      </c>
      <c r="B155" s="7">
        <v>8392</v>
      </c>
      <c r="C155" s="7">
        <v>1017</v>
      </c>
      <c r="D155" s="7">
        <f t="shared" si="24"/>
        <v>74942</v>
      </c>
      <c r="E155" s="7">
        <v>84351</v>
      </c>
      <c r="F155" s="8">
        <v>4755</v>
      </c>
      <c r="G155" s="1" t="s">
        <v>81</v>
      </c>
      <c r="H155" s="7">
        <v>4670</v>
      </c>
      <c r="I155" s="7">
        <v>46111</v>
      </c>
      <c r="J155" s="7">
        <v>7875</v>
      </c>
      <c r="K155" s="1" t="s">
        <v>81</v>
      </c>
      <c r="L155" s="9">
        <f t="shared" si="25"/>
        <v>63411</v>
      </c>
      <c r="M155" s="7">
        <f t="shared" si="26"/>
        <v>5869</v>
      </c>
      <c r="N155" s="7">
        <v>153631</v>
      </c>
    </row>
    <row r="156" spans="1:14" ht="12.75">
      <c r="A156" s="28" t="s">
        <v>66</v>
      </c>
      <c r="B156" s="7">
        <v>8392</v>
      </c>
      <c r="C156" s="7">
        <v>1017</v>
      </c>
      <c r="D156" s="7">
        <f t="shared" si="24"/>
        <v>66955</v>
      </c>
      <c r="E156" s="7">
        <v>76364</v>
      </c>
      <c r="F156" s="8">
        <v>14940</v>
      </c>
      <c r="G156" s="1" t="s">
        <v>81</v>
      </c>
      <c r="H156" s="7">
        <v>4670</v>
      </c>
      <c r="I156" s="7">
        <v>46169</v>
      </c>
      <c r="J156" s="7">
        <v>7875</v>
      </c>
      <c r="K156" s="1" t="s">
        <v>81</v>
      </c>
      <c r="L156" s="9">
        <f t="shared" si="25"/>
        <v>73654</v>
      </c>
      <c r="M156" s="7">
        <f t="shared" si="26"/>
        <v>7130</v>
      </c>
      <c r="N156" s="7">
        <v>157148</v>
      </c>
    </row>
    <row r="157" spans="1:14" ht="12.75">
      <c r="A157" s="28" t="s">
        <v>77</v>
      </c>
      <c r="B157" s="7">
        <v>8375</v>
      </c>
      <c r="C157" s="7">
        <v>1014</v>
      </c>
      <c r="D157" s="7">
        <v>49911</v>
      </c>
      <c r="E157" s="7">
        <v>59300</v>
      </c>
      <c r="F157" s="8">
        <v>28345</v>
      </c>
      <c r="G157" s="1" t="s">
        <v>81</v>
      </c>
      <c r="H157" s="7">
        <v>4670</v>
      </c>
      <c r="I157" s="7">
        <v>48041</v>
      </c>
      <c r="J157" s="7">
        <v>7875</v>
      </c>
      <c r="K157" s="1" t="s">
        <v>81</v>
      </c>
      <c r="L157" s="9">
        <f t="shared" si="25"/>
        <v>88931</v>
      </c>
      <c r="M157" s="7">
        <f t="shared" si="26"/>
        <v>6043</v>
      </c>
      <c r="N157" s="7">
        <v>154274</v>
      </c>
    </row>
    <row r="158" spans="1:14" ht="12.75">
      <c r="A158" s="28" t="s">
        <v>78</v>
      </c>
      <c r="B158" s="7">
        <v>8375</v>
      </c>
      <c r="C158" s="7">
        <v>1082</v>
      </c>
      <c r="D158" s="7">
        <v>54468</v>
      </c>
      <c r="E158" s="7">
        <v>63925</v>
      </c>
      <c r="F158" s="8">
        <v>25068</v>
      </c>
      <c r="G158" s="1" t="s">
        <v>81</v>
      </c>
      <c r="H158" s="7">
        <v>4670</v>
      </c>
      <c r="I158" s="7">
        <v>49235</v>
      </c>
      <c r="J158" s="7">
        <v>7844</v>
      </c>
      <c r="K158" s="1" t="s">
        <v>81</v>
      </c>
      <c r="L158" s="9">
        <f t="shared" si="25"/>
        <v>86817</v>
      </c>
      <c r="M158" s="7">
        <f t="shared" si="26"/>
        <v>7633</v>
      </c>
      <c r="N158" s="7">
        <v>158375</v>
      </c>
    </row>
    <row r="159" spans="1:14" ht="12.75">
      <c r="A159" s="28" t="s">
        <v>67</v>
      </c>
      <c r="B159" s="7">
        <v>8588</v>
      </c>
      <c r="C159" s="7">
        <v>1107</v>
      </c>
      <c r="D159" s="7">
        <v>58968</v>
      </c>
      <c r="E159" s="7">
        <v>68663</v>
      </c>
      <c r="F159" s="8">
        <v>21267</v>
      </c>
      <c r="G159" s="1" t="s">
        <v>81</v>
      </c>
      <c r="H159" s="7">
        <v>4670</v>
      </c>
      <c r="I159" s="7">
        <v>41979</v>
      </c>
      <c r="J159" s="7">
        <v>7844</v>
      </c>
      <c r="K159" s="7">
        <v>3000</v>
      </c>
      <c r="L159" s="9">
        <f t="shared" si="25"/>
        <v>78760</v>
      </c>
      <c r="M159" s="7">
        <f t="shared" si="26"/>
        <v>6511</v>
      </c>
      <c r="N159" s="7">
        <v>153934</v>
      </c>
    </row>
    <row r="160" spans="1:14" ht="14.25" customHeight="1">
      <c r="A160" s="29" t="s">
        <v>33</v>
      </c>
      <c r="B160" s="7"/>
      <c r="C160" s="7"/>
      <c r="D160" s="7"/>
      <c r="E160" s="7"/>
      <c r="F160" s="8"/>
      <c r="G160" s="7"/>
      <c r="H160" s="7"/>
      <c r="I160" s="7"/>
      <c r="J160" s="7"/>
      <c r="K160" s="7"/>
      <c r="L160" s="7"/>
      <c r="M160" s="7"/>
      <c r="N160" s="7"/>
    </row>
    <row r="161" spans="1:14" ht="12.75">
      <c r="A161" s="28" t="s">
        <v>71</v>
      </c>
      <c r="B161" s="7">
        <v>8446</v>
      </c>
      <c r="C161" s="7">
        <v>1089</v>
      </c>
      <c r="D161" s="7">
        <v>52120</v>
      </c>
      <c r="E161" s="7">
        <f t="shared" ref="E161:E172" si="27">D161+C161+B161</f>
        <v>61655</v>
      </c>
      <c r="F161" s="8">
        <v>37805</v>
      </c>
      <c r="G161" s="7">
        <v>6</v>
      </c>
      <c r="H161" s="7">
        <v>4670</v>
      </c>
      <c r="I161" s="7">
        <v>32797</v>
      </c>
      <c r="J161" s="7">
        <v>7844</v>
      </c>
      <c r="K161" s="1" t="s">
        <v>81</v>
      </c>
      <c r="L161" s="9">
        <f t="shared" ref="L161:L172" si="28">SUM(F161:K161)</f>
        <v>83122</v>
      </c>
      <c r="M161" s="7">
        <f t="shared" ref="M161:M172" si="29">N161-K161-J161-I161-H161-G161-F161-E161</f>
        <v>6364</v>
      </c>
      <c r="N161" s="7">
        <v>151141</v>
      </c>
    </row>
    <row r="162" spans="1:14" ht="12.75">
      <c r="A162" s="28" t="s">
        <v>72</v>
      </c>
      <c r="B162" s="7">
        <v>8446</v>
      </c>
      <c r="C162" s="7">
        <v>1162</v>
      </c>
      <c r="D162" s="7">
        <v>45428</v>
      </c>
      <c r="E162" s="7">
        <f t="shared" si="27"/>
        <v>55036</v>
      </c>
      <c r="F162" s="8">
        <v>28897</v>
      </c>
      <c r="G162" s="7">
        <v>6</v>
      </c>
      <c r="H162" s="7">
        <v>4670</v>
      </c>
      <c r="I162" s="7">
        <v>37379</v>
      </c>
      <c r="J162" s="7">
        <v>7844</v>
      </c>
      <c r="K162" s="7">
        <v>5024</v>
      </c>
      <c r="L162" s="9">
        <f t="shared" si="28"/>
        <v>83820</v>
      </c>
      <c r="M162" s="7">
        <f t="shared" si="29"/>
        <v>6488</v>
      </c>
      <c r="N162" s="7">
        <v>145344</v>
      </c>
    </row>
    <row r="163" spans="1:14" ht="12.75">
      <c r="A163" s="28" t="s">
        <v>64</v>
      </c>
      <c r="B163" s="7">
        <v>8446</v>
      </c>
      <c r="C163" s="7">
        <v>1162</v>
      </c>
      <c r="D163" s="7">
        <v>45103</v>
      </c>
      <c r="E163" s="7">
        <f t="shared" si="27"/>
        <v>54711</v>
      </c>
      <c r="F163" s="8">
        <v>32141</v>
      </c>
      <c r="G163" s="7">
        <v>6</v>
      </c>
      <c r="H163" s="7">
        <v>4670</v>
      </c>
      <c r="I163" s="7">
        <v>42802</v>
      </c>
      <c r="J163" s="7">
        <v>7844</v>
      </c>
      <c r="K163" s="7">
        <v>5024</v>
      </c>
      <c r="L163" s="9">
        <f t="shared" si="28"/>
        <v>92487</v>
      </c>
      <c r="M163" s="7">
        <f t="shared" si="29"/>
        <v>4977</v>
      </c>
      <c r="N163" s="7">
        <v>152175</v>
      </c>
    </row>
    <row r="164" spans="1:14" ht="12.75">
      <c r="A164" s="28" t="s">
        <v>73</v>
      </c>
      <c r="B164" s="7">
        <v>8645</v>
      </c>
      <c r="C164" s="7">
        <v>1189</v>
      </c>
      <c r="D164" s="7">
        <v>42425</v>
      </c>
      <c r="E164" s="7">
        <f t="shared" si="27"/>
        <v>52259</v>
      </c>
      <c r="F164" s="8">
        <v>27380</v>
      </c>
      <c r="G164" s="7">
        <v>6</v>
      </c>
      <c r="H164" s="7">
        <v>4670</v>
      </c>
      <c r="I164" s="7">
        <v>44064</v>
      </c>
      <c r="J164" s="7">
        <v>7844</v>
      </c>
      <c r="K164" s="7">
        <v>5024</v>
      </c>
      <c r="L164" s="9">
        <f t="shared" si="28"/>
        <v>88988</v>
      </c>
      <c r="M164" s="7">
        <f t="shared" si="29"/>
        <v>3963</v>
      </c>
      <c r="N164" s="7">
        <v>145210</v>
      </c>
    </row>
    <row r="165" spans="1:14" ht="12.75">
      <c r="A165" s="28" t="s">
        <v>74</v>
      </c>
      <c r="B165" s="7">
        <v>8718</v>
      </c>
      <c r="C165" s="7">
        <v>1278</v>
      </c>
      <c r="D165" s="7">
        <v>52407</v>
      </c>
      <c r="E165" s="7">
        <f t="shared" si="27"/>
        <v>62403</v>
      </c>
      <c r="F165" s="8">
        <v>27957</v>
      </c>
      <c r="G165" s="7">
        <v>6</v>
      </c>
      <c r="H165" s="7">
        <v>4670</v>
      </c>
      <c r="I165" s="7">
        <v>48554</v>
      </c>
      <c r="J165" s="7">
        <v>7688</v>
      </c>
      <c r="K165" s="7">
        <v>2030</v>
      </c>
      <c r="L165" s="9">
        <f t="shared" si="28"/>
        <v>90905</v>
      </c>
      <c r="M165" s="7">
        <f t="shared" si="29"/>
        <v>5383</v>
      </c>
      <c r="N165" s="7">
        <v>158691</v>
      </c>
    </row>
    <row r="166" spans="1:14" ht="12.75">
      <c r="A166" s="28" t="s">
        <v>65</v>
      </c>
      <c r="B166" s="7">
        <v>8718</v>
      </c>
      <c r="C166" s="7">
        <v>1278</v>
      </c>
      <c r="D166" s="7">
        <v>50626</v>
      </c>
      <c r="E166" s="7">
        <f t="shared" si="27"/>
        <v>60622</v>
      </c>
      <c r="F166" s="8">
        <v>21635</v>
      </c>
      <c r="G166" s="7">
        <v>6</v>
      </c>
      <c r="H166" s="7">
        <v>4670</v>
      </c>
      <c r="I166" s="7">
        <v>47809</v>
      </c>
      <c r="J166" s="7">
        <v>7688</v>
      </c>
      <c r="K166" s="7">
        <v>2030</v>
      </c>
      <c r="L166" s="9">
        <f t="shared" si="28"/>
        <v>83838</v>
      </c>
      <c r="M166" s="7">
        <f t="shared" si="29"/>
        <v>5694</v>
      </c>
      <c r="N166" s="7">
        <v>150154</v>
      </c>
    </row>
    <row r="167" spans="1:14" ht="12.75">
      <c r="A167" s="28" t="s">
        <v>75</v>
      </c>
      <c r="B167" s="7">
        <v>9117</v>
      </c>
      <c r="C167" s="7">
        <v>1333</v>
      </c>
      <c r="D167" s="7">
        <v>63755</v>
      </c>
      <c r="E167" s="7">
        <f t="shared" si="27"/>
        <v>74205</v>
      </c>
      <c r="F167" s="8">
        <v>24269</v>
      </c>
      <c r="G167" s="7">
        <v>6</v>
      </c>
      <c r="H167" s="7">
        <v>4670</v>
      </c>
      <c r="I167" s="7">
        <v>46786</v>
      </c>
      <c r="J167" s="7">
        <v>7688</v>
      </c>
      <c r="K167" s="7">
        <v>24</v>
      </c>
      <c r="L167" s="9">
        <f t="shared" si="28"/>
        <v>83443</v>
      </c>
      <c r="M167" s="7">
        <f t="shared" si="29"/>
        <v>5257</v>
      </c>
      <c r="N167" s="7">
        <v>162905</v>
      </c>
    </row>
    <row r="168" spans="1:14" ht="12.75">
      <c r="A168" s="28" t="s">
        <v>76</v>
      </c>
      <c r="B168" s="7">
        <v>9022</v>
      </c>
      <c r="C168" s="7">
        <v>1395</v>
      </c>
      <c r="D168" s="7">
        <v>59308</v>
      </c>
      <c r="E168" s="7">
        <f t="shared" si="27"/>
        <v>69725</v>
      </c>
      <c r="F168" s="8">
        <v>13849</v>
      </c>
      <c r="G168" s="7">
        <v>6</v>
      </c>
      <c r="H168" s="7">
        <v>4670</v>
      </c>
      <c r="I168" s="7">
        <v>49559</v>
      </c>
      <c r="J168" s="7">
        <v>7063</v>
      </c>
      <c r="K168" s="1" t="s">
        <v>81</v>
      </c>
      <c r="L168" s="9">
        <f t="shared" si="28"/>
        <v>75147</v>
      </c>
      <c r="M168" s="7">
        <f t="shared" si="29"/>
        <v>6124</v>
      </c>
      <c r="N168" s="7">
        <v>150996</v>
      </c>
    </row>
    <row r="169" spans="1:14" ht="12.75">
      <c r="A169" s="28" t="s">
        <v>66</v>
      </c>
      <c r="B169" s="7">
        <v>9022</v>
      </c>
      <c r="C169" s="7">
        <v>1395</v>
      </c>
      <c r="D169" s="7">
        <v>60687</v>
      </c>
      <c r="E169" s="7">
        <f t="shared" si="27"/>
        <v>71104</v>
      </c>
      <c r="F169" s="8">
        <v>20584</v>
      </c>
      <c r="G169" s="7">
        <v>6</v>
      </c>
      <c r="H169" s="7">
        <v>14670</v>
      </c>
      <c r="I169" s="7">
        <v>46222</v>
      </c>
      <c r="J169" s="7">
        <v>7063</v>
      </c>
      <c r="K169" s="1" t="s">
        <v>81</v>
      </c>
      <c r="L169" s="9">
        <f t="shared" si="28"/>
        <v>88545</v>
      </c>
      <c r="M169" s="7">
        <f t="shared" si="29"/>
        <v>6015</v>
      </c>
      <c r="N169" s="7">
        <v>165664</v>
      </c>
    </row>
    <row r="170" spans="1:14" ht="12.75">
      <c r="A170" s="28" t="s">
        <v>77</v>
      </c>
      <c r="B170" s="7">
        <v>8634</v>
      </c>
      <c r="C170" s="7">
        <v>1336</v>
      </c>
      <c r="D170" s="7">
        <v>57757</v>
      </c>
      <c r="E170" s="7">
        <f t="shared" si="27"/>
        <v>67727</v>
      </c>
      <c r="F170" s="8">
        <v>17136</v>
      </c>
      <c r="G170" s="7">
        <v>6</v>
      </c>
      <c r="H170" s="7">
        <v>14670</v>
      </c>
      <c r="I170" s="7">
        <v>49347</v>
      </c>
      <c r="J170" s="7">
        <v>7063</v>
      </c>
      <c r="K170" s="1" t="s">
        <v>81</v>
      </c>
      <c r="L170" s="9">
        <f t="shared" si="28"/>
        <v>88222</v>
      </c>
      <c r="M170" s="7">
        <f t="shared" si="29"/>
        <v>6182</v>
      </c>
      <c r="N170" s="7">
        <v>162131</v>
      </c>
    </row>
    <row r="171" spans="1:14" ht="12.75">
      <c r="A171" s="28" t="s">
        <v>78</v>
      </c>
      <c r="B171" s="7">
        <v>8714</v>
      </c>
      <c r="C171" s="7">
        <v>1408</v>
      </c>
      <c r="D171" s="7">
        <v>67727</v>
      </c>
      <c r="E171" s="7">
        <f t="shared" si="27"/>
        <v>77849</v>
      </c>
      <c r="F171" s="8">
        <v>6678</v>
      </c>
      <c r="G171" s="7">
        <v>6</v>
      </c>
      <c r="H171" s="7">
        <v>14670</v>
      </c>
      <c r="I171" s="7">
        <v>48317</v>
      </c>
      <c r="J171" s="7">
        <v>7063</v>
      </c>
      <c r="K171" s="1" t="s">
        <v>81</v>
      </c>
      <c r="L171" s="9">
        <f t="shared" si="28"/>
        <v>76734</v>
      </c>
      <c r="M171" s="7">
        <f t="shared" si="29"/>
        <v>6695</v>
      </c>
      <c r="N171" s="7">
        <v>161278</v>
      </c>
    </row>
    <row r="172" spans="1:14" ht="12.75">
      <c r="A172" s="28" t="s">
        <v>67</v>
      </c>
      <c r="B172" s="7">
        <v>8646</v>
      </c>
      <c r="C172" s="7">
        <v>1397</v>
      </c>
      <c r="D172" s="7">
        <v>64824</v>
      </c>
      <c r="E172" s="7">
        <f t="shared" si="27"/>
        <v>74867</v>
      </c>
      <c r="F172" s="8">
        <v>10338</v>
      </c>
      <c r="G172" s="7">
        <v>9776</v>
      </c>
      <c r="H172" s="7">
        <v>14670</v>
      </c>
      <c r="I172" s="7">
        <v>47231</v>
      </c>
      <c r="J172" s="7">
        <v>7063</v>
      </c>
      <c r="K172" s="1" t="s">
        <v>81</v>
      </c>
      <c r="L172" s="9">
        <f t="shared" si="28"/>
        <v>89078</v>
      </c>
      <c r="M172" s="7">
        <f t="shared" si="29"/>
        <v>7241</v>
      </c>
      <c r="N172" s="7">
        <v>171186</v>
      </c>
    </row>
    <row r="173" spans="1:14" ht="12.75">
      <c r="A173" s="22" t="s">
        <v>34</v>
      </c>
      <c r="B173" s="23"/>
      <c r="C173" s="23"/>
      <c r="D173" s="23"/>
      <c r="E173" s="23"/>
      <c r="F173" s="23"/>
      <c r="G173" s="23"/>
      <c r="H173" s="23"/>
      <c r="I173" s="23"/>
      <c r="J173" s="23"/>
      <c r="K173" s="23"/>
      <c r="L173" s="23"/>
      <c r="M173" s="23"/>
      <c r="N173" s="23"/>
    </row>
    <row r="174" spans="1:14" ht="12.75">
      <c r="A174" s="28" t="s">
        <v>71</v>
      </c>
      <c r="B174" s="7">
        <v>8646</v>
      </c>
      <c r="C174" s="7">
        <v>1397</v>
      </c>
      <c r="D174" s="7">
        <v>65275</v>
      </c>
      <c r="E174" s="7">
        <f t="shared" ref="E174:E185" si="30">D174+C174+B174</f>
        <v>75318</v>
      </c>
      <c r="F174" s="8">
        <v>9377</v>
      </c>
      <c r="G174" s="7">
        <v>9776</v>
      </c>
      <c r="H174" s="7">
        <v>14670</v>
      </c>
      <c r="I174" s="7">
        <v>48294</v>
      </c>
      <c r="J174" s="7">
        <v>7046</v>
      </c>
      <c r="K174" s="1" t="s">
        <v>81</v>
      </c>
      <c r="L174" s="9">
        <f t="shared" ref="L174:L185" si="31">SUM(F174:K174)</f>
        <v>89163</v>
      </c>
      <c r="M174" s="7">
        <f t="shared" ref="M174:M185" si="32">N174-K174-J174-I174-H174-G174-F174-E174</f>
        <v>7533</v>
      </c>
      <c r="N174" s="7">
        <v>172014</v>
      </c>
    </row>
    <row r="175" spans="1:14" ht="12.75">
      <c r="A175" s="28" t="s">
        <v>72</v>
      </c>
      <c r="B175" s="7">
        <v>8605</v>
      </c>
      <c r="C175" s="7">
        <v>1527</v>
      </c>
      <c r="D175" s="7">
        <v>71856</v>
      </c>
      <c r="E175" s="7">
        <f t="shared" si="30"/>
        <v>81988</v>
      </c>
      <c r="F175" s="8">
        <v>6409</v>
      </c>
      <c r="G175" s="7">
        <v>14776</v>
      </c>
      <c r="H175" s="7">
        <v>14670</v>
      </c>
      <c r="I175" s="7">
        <v>47259</v>
      </c>
      <c r="J175" s="7">
        <v>7046</v>
      </c>
      <c r="K175" s="1" t="s">
        <v>81</v>
      </c>
      <c r="L175" s="9">
        <f t="shared" si="31"/>
        <v>90160</v>
      </c>
      <c r="M175" s="7">
        <f t="shared" si="32"/>
        <v>8036</v>
      </c>
      <c r="N175" s="7">
        <v>180184</v>
      </c>
    </row>
    <row r="176" spans="1:14" ht="12.75">
      <c r="A176" s="28" t="s">
        <v>64</v>
      </c>
      <c r="B176" s="7">
        <v>8497</v>
      </c>
      <c r="C176" s="7">
        <v>1588</v>
      </c>
      <c r="D176" s="7">
        <v>66792</v>
      </c>
      <c r="E176" s="7">
        <f t="shared" si="30"/>
        <v>76877</v>
      </c>
      <c r="F176" s="8">
        <v>7670</v>
      </c>
      <c r="G176" s="7">
        <v>14776</v>
      </c>
      <c r="H176" s="7">
        <v>14670</v>
      </c>
      <c r="I176" s="7">
        <v>50878</v>
      </c>
      <c r="J176" s="7">
        <v>7046</v>
      </c>
      <c r="K176" s="1" t="s">
        <v>81</v>
      </c>
      <c r="L176" s="9">
        <f t="shared" si="31"/>
        <v>95040</v>
      </c>
      <c r="M176" s="7">
        <f t="shared" si="32"/>
        <v>7334</v>
      </c>
      <c r="N176" s="7">
        <v>179251</v>
      </c>
    </row>
    <row r="177" spans="1:14" ht="12.75">
      <c r="A177" s="28" t="s">
        <v>73</v>
      </c>
      <c r="B177" s="7">
        <v>8497</v>
      </c>
      <c r="C177" s="7">
        <v>1588</v>
      </c>
      <c r="D177" s="7">
        <v>69475</v>
      </c>
      <c r="E177" s="7">
        <f t="shared" si="30"/>
        <v>79560</v>
      </c>
      <c r="F177" s="8">
        <v>190</v>
      </c>
      <c r="G177" s="7">
        <v>14776</v>
      </c>
      <c r="H177" s="7">
        <v>14670</v>
      </c>
      <c r="I177" s="7">
        <v>50028</v>
      </c>
      <c r="J177" s="7">
        <v>7007</v>
      </c>
      <c r="K177" s="1" t="s">
        <v>81</v>
      </c>
      <c r="L177" s="9">
        <f t="shared" si="31"/>
        <v>86671</v>
      </c>
      <c r="M177" s="7">
        <f t="shared" si="32"/>
        <v>7498</v>
      </c>
      <c r="N177" s="7">
        <v>173729</v>
      </c>
    </row>
    <row r="178" spans="1:14" ht="12.75">
      <c r="A178" s="28" t="s">
        <v>74</v>
      </c>
      <c r="B178" s="7">
        <v>8453</v>
      </c>
      <c r="C178" s="7">
        <v>1642</v>
      </c>
      <c r="D178" s="7">
        <v>73073</v>
      </c>
      <c r="E178" s="7">
        <f t="shared" si="30"/>
        <v>83168</v>
      </c>
      <c r="F178" s="8">
        <v>91</v>
      </c>
      <c r="G178" s="7">
        <v>14776</v>
      </c>
      <c r="H178" s="7">
        <v>14670</v>
      </c>
      <c r="I178" s="7">
        <v>51084</v>
      </c>
      <c r="J178" s="7">
        <v>5979</v>
      </c>
      <c r="K178" s="1" t="s">
        <v>81</v>
      </c>
      <c r="L178" s="9">
        <f t="shared" si="31"/>
        <v>86600</v>
      </c>
      <c r="M178" s="7">
        <f t="shared" si="32"/>
        <v>7924</v>
      </c>
      <c r="N178" s="7">
        <v>177692</v>
      </c>
    </row>
    <row r="179" spans="1:14" ht="12.75">
      <c r="A179" s="28" t="s">
        <v>65</v>
      </c>
      <c r="B179" s="7">
        <v>8389</v>
      </c>
      <c r="C179" s="7">
        <v>1630</v>
      </c>
      <c r="D179" s="7">
        <v>68663</v>
      </c>
      <c r="E179" s="7">
        <f t="shared" si="30"/>
        <v>78682</v>
      </c>
      <c r="F179" s="8">
        <v>138</v>
      </c>
      <c r="G179" s="7">
        <v>14776</v>
      </c>
      <c r="H179" s="7">
        <v>14670</v>
      </c>
      <c r="I179" s="7">
        <v>47593</v>
      </c>
      <c r="J179" s="7">
        <v>5979</v>
      </c>
      <c r="K179" s="1" t="s">
        <v>81</v>
      </c>
      <c r="L179" s="9">
        <f t="shared" si="31"/>
        <v>83156</v>
      </c>
      <c r="M179" s="7">
        <f t="shared" si="32"/>
        <v>9845</v>
      </c>
      <c r="N179" s="7">
        <v>171683</v>
      </c>
    </row>
    <row r="180" spans="1:14" ht="12.75">
      <c r="A180" s="28" t="s">
        <v>75</v>
      </c>
      <c r="B180" s="7">
        <v>8343</v>
      </c>
      <c r="C180" s="7">
        <v>1622</v>
      </c>
      <c r="D180" s="7">
        <v>136871</v>
      </c>
      <c r="E180" s="7">
        <f t="shared" si="30"/>
        <v>146836</v>
      </c>
      <c r="F180" s="8">
        <v>5103</v>
      </c>
      <c r="G180" s="7">
        <v>14776</v>
      </c>
      <c r="H180" s="7">
        <v>14670</v>
      </c>
      <c r="I180" s="7">
        <v>51560</v>
      </c>
      <c r="J180" s="7">
        <v>5979</v>
      </c>
      <c r="K180" s="1" t="s">
        <v>81</v>
      </c>
      <c r="L180" s="9">
        <f t="shared" si="31"/>
        <v>92088</v>
      </c>
      <c r="M180" s="7">
        <f t="shared" si="32"/>
        <v>11327</v>
      </c>
      <c r="N180" s="7">
        <v>250251</v>
      </c>
    </row>
    <row r="181" spans="1:14" ht="12.75">
      <c r="A181" s="28" t="s">
        <v>76</v>
      </c>
      <c r="B181" s="7">
        <v>8478</v>
      </c>
      <c r="C181" s="7">
        <v>1648</v>
      </c>
      <c r="D181" s="7">
        <v>148785</v>
      </c>
      <c r="E181" s="7">
        <f t="shared" si="30"/>
        <v>158911</v>
      </c>
      <c r="F181" s="8">
        <v>138</v>
      </c>
      <c r="G181" s="7">
        <v>14776</v>
      </c>
      <c r="H181" s="7">
        <v>14670</v>
      </c>
      <c r="I181" s="7">
        <v>50414</v>
      </c>
      <c r="J181" s="7">
        <v>5979</v>
      </c>
      <c r="K181" s="1" t="s">
        <v>81</v>
      </c>
      <c r="L181" s="9">
        <f t="shared" si="31"/>
        <v>85977</v>
      </c>
      <c r="M181" s="7">
        <f t="shared" si="32"/>
        <v>12136</v>
      </c>
      <c r="N181" s="7">
        <v>257024</v>
      </c>
    </row>
    <row r="182" spans="1:14" ht="12.75">
      <c r="A182" s="28" t="s">
        <v>66</v>
      </c>
      <c r="B182" s="7">
        <v>8478</v>
      </c>
      <c r="C182" s="7">
        <v>1715</v>
      </c>
      <c r="D182" s="7">
        <v>123265</v>
      </c>
      <c r="E182" s="7">
        <f t="shared" si="30"/>
        <v>133458</v>
      </c>
      <c r="F182" s="8">
        <v>9047</v>
      </c>
      <c r="G182" s="7">
        <v>14776</v>
      </c>
      <c r="H182" s="7">
        <v>14670</v>
      </c>
      <c r="I182" s="7">
        <v>46891</v>
      </c>
      <c r="J182" s="7">
        <v>6389</v>
      </c>
      <c r="K182" s="1" t="s">
        <v>81</v>
      </c>
      <c r="L182" s="9">
        <f t="shared" si="31"/>
        <v>91773</v>
      </c>
      <c r="M182" s="7">
        <f t="shared" si="32"/>
        <v>11843</v>
      </c>
      <c r="N182" s="7">
        <v>237074</v>
      </c>
    </row>
    <row r="183" spans="1:14" ht="12.75">
      <c r="A183" s="28" t="s">
        <v>77</v>
      </c>
      <c r="B183" s="7">
        <v>8433</v>
      </c>
      <c r="C183" s="7">
        <v>1706</v>
      </c>
      <c r="D183" s="7">
        <v>103655</v>
      </c>
      <c r="E183" s="7">
        <f t="shared" si="30"/>
        <v>113794</v>
      </c>
      <c r="F183" s="8">
        <v>26288</v>
      </c>
      <c r="G183" s="7">
        <v>14776</v>
      </c>
      <c r="H183" s="7">
        <v>14670</v>
      </c>
      <c r="I183" s="7">
        <v>51217</v>
      </c>
      <c r="J183" s="7">
        <v>6389</v>
      </c>
      <c r="K183" s="1" t="s">
        <v>81</v>
      </c>
      <c r="L183" s="9">
        <f t="shared" si="31"/>
        <v>113340</v>
      </c>
      <c r="M183" s="7">
        <f t="shared" si="32"/>
        <v>12448</v>
      </c>
      <c r="N183" s="7">
        <v>239582</v>
      </c>
    </row>
    <row r="184" spans="1:14" ht="12.75">
      <c r="A184" s="28" t="s">
        <v>78</v>
      </c>
      <c r="B184" s="7">
        <v>8367</v>
      </c>
      <c r="C184" s="7">
        <v>1761</v>
      </c>
      <c r="D184" s="7">
        <v>108869</v>
      </c>
      <c r="E184" s="7">
        <f t="shared" si="30"/>
        <v>118997</v>
      </c>
      <c r="F184" s="8">
        <v>27369</v>
      </c>
      <c r="G184" s="7">
        <v>14776</v>
      </c>
      <c r="H184" s="7">
        <v>14670</v>
      </c>
      <c r="I184" s="7">
        <v>50656</v>
      </c>
      <c r="J184" s="7">
        <v>6389</v>
      </c>
      <c r="K184" s="1" t="s">
        <v>81</v>
      </c>
      <c r="L184" s="9">
        <f t="shared" si="31"/>
        <v>113860</v>
      </c>
      <c r="M184" s="7">
        <f t="shared" si="32"/>
        <v>13268</v>
      </c>
      <c r="N184" s="7">
        <v>246125</v>
      </c>
    </row>
    <row r="185" spans="1:14" ht="12.75">
      <c r="A185" s="28" t="s">
        <v>67</v>
      </c>
      <c r="B185" s="7">
        <v>8319</v>
      </c>
      <c r="C185" s="7">
        <v>1761</v>
      </c>
      <c r="D185" s="7">
        <v>106504</v>
      </c>
      <c r="E185" s="7">
        <f t="shared" si="30"/>
        <v>116584</v>
      </c>
      <c r="F185" s="8">
        <v>31508</v>
      </c>
      <c r="G185" s="7">
        <v>17650</v>
      </c>
      <c r="H185" s="7">
        <v>14670</v>
      </c>
      <c r="I185" s="7">
        <v>48164</v>
      </c>
      <c r="J185" s="7">
        <v>6389</v>
      </c>
      <c r="K185" s="1" t="s">
        <v>81</v>
      </c>
      <c r="L185" s="9">
        <f t="shared" si="31"/>
        <v>118381</v>
      </c>
      <c r="M185" s="7">
        <f t="shared" si="32"/>
        <v>14069</v>
      </c>
      <c r="N185" s="7">
        <v>249034</v>
      </c>
    </row>
    <row r="186" spans="1:14" ht="12.75">
      <c r="A186" s="22" t="s">
        <v>35</v>
      </c>
      <c r="B186" s="23"/>
      <c r="C186" s="23"/>
      <c r="D186" s="23"/>
      <c r="E186" s="23"/>
      <c r="F186" s="23"/>
      <c r="G186" s="23"/>
      <c r="H186" s="23"/>
      <c r="I186" s="23"/>
      <c r="J186" s="23"/>
      <c r="K186" s="23"/>
      <c r="L186" s="23"/>
      <c r="M186" s="23"/>
      <c r="N186" s="23"/>
    </row>
    <row r="187" spans="1:14" ht="12.75">
      <c r="A187" s="28" t="s">
        <v>71</v>
      </c>
      <c r="B187" s="7">
        <v>8319</v>
      </c>
      <c r="C187" s="7">
        <v>1759</v>
      </c>
      <c r="D187" s="7">
        <v>100284</v>
      </c>
      <c r="E187" s="7">
        <f t="shared" ref="E187:E198" si="33">D187+C187+B187</f>
        <v>110362</v>
      </c>
      <c r="F187" s="8">
        <v>32482</v>
      </c>
      <c r="G187" s="7">
        <v>17650</v>
      </c>
      <c r="H187" s="7">
        <v>14670</v>
      </c>
      <c r="I187" s="7">
        <v>51622</v>
      </c>
      <c r="J187" s="7">
        <v>6287</v>
      </c>
      <c r="K187" s="1" t="s">
        <v>81</v>
      </c>
      <c r="L187" s="9">
        <f t="shared" ref="L187:L198" si="34">SUM(F187:K187)</f>
        <v>122711</v>
      </c>
      <c r="M187" s="7">
        <f t="shared" ref="M187:M198" si="35">N187-K187-J187-I187-H187-G187-F187-E187</f>
        <v>14223</v>
      </c>
      <c r="N187" s="7">
        <v>247296</v>
      </c>
    </row>
    <row r="188" spans="1:14" ht="12.75">
      <c r="A188" s="28" t="s">
        <v>72</v>
      </c>
      <c r="B188" s="7">
        <v>8319</v>
      </c>
      <c r="C188" s="7">
        <v>1819</v>
      </c>
      <c r="D188" s="7">
        <v>108121</v>
      </c>
      <c r="E188" s="7">
        <f t="shared" si="33"/>
        <v>118259</v>
      </c>
      <c r="F188" s="8">
        <v>23485</v>
      </c>
      <c r="G188" s="7">
        <v>17650</v>
      </c>
      <c r="H188" s="7">
        <v>14670</v>
      </c>
      <c r="I188" s="7">
        <v>49536</v>
      </c>
      <c r="J188" s="7">
        <v>6012</v>
      </c>
      <c r="K188" s="1" t="s">
        <v>81</v>
      </c>
      <c r="L188" s="9">
        <f t="shared" si="34"/>
        <v>111353</v>
      </c>
      <c r="M188" s="7">
        <f t="shared" si="35"/>
        <v>13813</v>
      </c>
      <c r="N188" s="7">
        <v>243425</v>
      </c>
    </row>
    <row r="189" spans="1:14" ht="12.75">
      <c r="A189" s="28" t="s">
        <v>64</v>
      </c>
      <c r="B189" s="7">
        <v>8068</v>
      </c>
      <c r="C189" s="7">
        <v>1751</v>
      </c>
      <c r="D189" s="7">
        <v>108541</v>
      </c>
      <c r="E189" s="7">
        <f t="shared" si="33"/>
        <v>118360</v>
      </c>
      <c r="F189" s="8">
        <v>31295</v>
      </c>
      <c r="G189" s="7">
        <v>17650</v>
      </c>
      <c r="H189" s="7">
        <v>13170</v>
      </c>
      <c r="I189" s="7">
        <v>48634</v>
      </c>
      <c r="J189" s="7">
        <v>5990</v>
      </c>
      <c r="K189" s="1" t="s">
        <v>81</v>
      </c>
      <c r="L189" s="9">
        <f t="shared" si="34"/>
        <v>116739</v>
      </c>
      <c r="M189" s="7">
        <f t="shared" si="35"/>
        <v>14295</v>
      </c>
      <c r="N189" s="7">
        <v>249394</v>
      </c>
    </row>
    <row r="190" spans="1:14" ht="12.75">
      <c r="A190" s="28" t="s">
        <v>73</v>
      </c>
      <c r="B190" s="7">
        <v>7900</v>
      </c>
      <c r="C190" s="7">
        <v>1729</v>
      </c>
      <c r="D190" s="7">
        <v>106002</v>
      </c>
      <c r="E190" s="7">
        <f t="shared" si="33"/>
        <v>115631</v>
      </c>
      <c r="F190" s="8">
        <v>23956</v>
      </c>
      <c r="G190" s="7">
        <v>17650</v>
      </c>
      <c r="H190" s="7">
        <v>13170</v>
      </c>
      <c r="I190" s="7">
        <v>47409</v>
      </c>
      <c r="J190" s="7">
        <v>5990</v>
      </c>
      <c r="K190" s="1" t="s">
        <v>81</v>
      </c>
      <c r="L190" s="9">
        <f t="shared" si="34"/>
        <v>108175</v>
      </c>
      <c r="M190" s="7">
        <f t="shared" si="35"/>
        <v>15027</v>
      </c>
      <c r="N190" s="7">
        <v>238833</v>
      </c>
    </row>
    <row r="191" spans="1:14" ht="12.75">
      <c r="A191" s="28" t="s">
        <v>74</v>
      </c>
      <c r="B191" s="7">
        <v>8107</v>
      </c>
      <c r="C191" s="7">
        <v>1779</v>
      </c>
      <c r="D191" s="7">
        <v>112969</v>
      </c>
      <c r="E191" s="7">
        <f t="shared" si="33"/>
        <v>122855</v>
      </c>
      <c r="F191" s="8">
        <v>28445</v>
      </c>
      <c r="G191" s="7">
        <v>17650</v>
      </c>
      <c r="H191" s="7">
        <v>13170</v>
      </c>
      <c r="I191" s="7">
        <v>50518</v>
      </c>
      <c r="J191" s="7">
        <v>5990</v>
      </c>
      <c r="K191" s="1" t="s">
        <v>81</v>
      </c>
      <c r="L191" s="9">
        <f t="shared" si="34"/>
        <v>115773</v>
      </c>
      <c r="M191" s="7">
        <f t="shared" si="35"/>
        <v>21863</v>
      </c>
      <c r="N191" s="7">
        <v>260491</v>
      </c>
    </row>
    <row r="192" spans="1:14" ht="12.75">
      <c r="A192" s="28" t="s">
        <v>65</v>
      </c>
      <c r="B192" s="7">
        <v>8086</v>
      </c>
      <c r="C192" s="7">
        <v>1775</v>
      </c>
      <c r="D192" s="7">
        <v>109028</v>
      </c>
      <c r="E192" s="7">
        <f t="shared" si="33"/>
        <v>118889</v>
      </c>
      <c r="F192" s="8">
        <v>14528</v>
      </c>
      <c r="G192" s="7">
        <v>17650</v>
      </c>
      <c r="H192" s="7">
        <v>13170</v>
      </c>
      <c r="I192" s="7">
        <v>48910</v>
      </c>
      <c r="J192" s="7">
        <v>4563</v>
      </c>
      <c r="K192" s="1" t="s">
        <v>81</v>
      </c>
      <c r="L192" s="9">
        <f t="shared" si="34"/>
        <v>98821</v>
      </c>
      <c r="M192" s="7">
        <f t="shared" si="35"/>
        <v>18412</v>
      </c>
      <c r="N192" s="7">
        <v>236122</v>
      </c>
    </row>
    <row r="193" spans="1:14" ht="12.75">
      <c r="A193" s="28" t="s">
        <v>75</v>
      </c>
      <c r="B193" s="7">
        <v>8032</v>
      </c>
      <c r="C193" s="7">
        <v>1825</v>
      </c>
      <c r="D193" s="7">
        <v>100366</v>
      </c>
      <c r="E193" s="7">
        <f t="shared" si="33"/>
        <v>110223</v>
      </c>
      <c r="F193" s="8">
        <v>16229</v>
      </c>
      <c r="G193" s="7">
        <v>17650</v>
      </c>
      <c r="H193" s="7">
        <v>13170</v>
      </c>
      <c r="I193" s="7">
        <v>47851</v>
      </c>
      <c r="J193" s="7">
        <v>4563</v>
      </c>
      <c r="K193" s="1" t="s">
        <v>81</v>
      </c>
      <c r="L193" s="9">
        <f t="shared" si="34"/>
        <v>99463</v>
      </c>
      <c r="M193" s="7">
        <f t="shared" si="35"/>
        <v>19590</v>
      </c>
      <c r="N193" s="7">
        <v>229276</v>
      </c>
    </row>
    <row r="194" spans="1:14" ht="12.75">
      <c r="A194" s="28" t="s">
        <v>76</v>
      </c>
      <c r="B194" s="7">
        <v>7889</v>
      </c>
      <c r="C194" s="7">
        <v>1865</v>
      </c>
      <c r="D194" s="7">
        <v>106551</v>
      </c>
      <c r="E194" s="7">
        <f t="shared" si="33"/>
        <v>116305</v>
      </c>
      <c r="F194" s="8">
        <v>7878</v>
      </c>
      <c r="G194" s="7">
        <v>17650</v>
      </c>
      <c r="H194" s="7">
        <v>13170</v>
      </c>
      <c r="I194" s="7">
        <v>48405</v>
      </c>
      <c r="J194" s="7">
        <v>4563</v>
      </c>
      <c r="K194" s="1" t="s">
        <v>81</v>
      </c>
      <c r="L194" s="9">
        <f t="shared" si="34"/>
        <v>91666</v>
      </c>
      <c r="M194" s="7">
        <f t="shared" si="35"/>
        <v>21155</v>
      </c>
      <c r="N194" s="7">
        <v>229126</v>
      </c>
    </row>
    <row r="195" spans="1:14" ht="12.75">
      <c r="A195" s="28" t="s">
        <v>66</v>
      </c>
      <c r="B195" s="7">
        <v>7889</v>
      </c>
      <c r="C195" s="7">
        <v>1865</v>
      </c>
      <c r="D195" s="7">
        <v>95269</v>
      </c>
      <c r="E195" s="7">
        <f t="shared" si="33"/>
        <v>105023</v>
      </c>
      <c r="F195" s="8">
        <v>10367</v>
      </c>
      <c r="G195" s="7">
        <v>17650</v>
      </c>
      <c r="H195" s="7">
        <v>13170</v>
      </c>
      <c r="I195" s="7">
        <v>49210</v>
      </c>
      <c r="J195" s="7">
        <v>4184</v>
      </c>
      <c r="K195" s="1" t="s">
        <v>81</v>
      </c>
      <c r="L195" s="9">
        <f t="shared" si="34"/>
        <v>94581</v>
      </c>
      <c r="M195" s="7">
        <f t="shared" si="35"/>
        <v>21804</v>
      </c>
      <c r="N195" s="7">
        <v>221408</v>
      </c>
    </row>
    <row r="196" spans="1:14" ht="12.75">
      <c r="A196" s="28" t="s">
        <v>77</v>
      </c>
      <c r="B196" s="7">
        <v>8005</v>
      </c>
      <c r="C196" s="7">
        <v>1892</v>
      </c>
      <c r="D196" s="7">
        <v>108026</v>
      </c>
      <c r="E196" s="7">
        <f t="shared" si="33"/>
        <v>117923</v>
      </c>
      <c r="F196" s="8">
        <v>14821</v>
      </c>
      <c r="G196" s="7">
        <v>17650</v>
      </c>
      <c r="H196" s="7">
        <v>13170</v>
      </c>
      <c r="I196" s="7">
        <v>50539</v>
      </c>
      <c r="J196" s="7">
        <v>4184</v>
      </c>
      <c r="K196" s="1" t="s">
        <v>81</v>
      </c>
      <c r="L196" s="9">
        <f t="shared" si="34"/>
        <v>100364</v>
      </c>
      <c r="M196" s="7">
        <f t="shared" si="35"/>
        <v>23197</v>
      </c>
      <c r="N196" s="7">
        <v>241484</v>
      </c>
    </row>
    <row r="197" spans="1:14" ht="12.75">
      <c r="A197" s="28" t="s">
        <v>78</v>
      </c>
      <c r="B197" s="7">
        <v>7890</v>
      </c>
      <c r="C197" s="7">
        <v>1939</v>
      </c>
      <c r="D197" s="7">
        <v>113660</v>
      </c>
      <c r="E197" s="7">
        <f t="shared" si="33"/>
        <v>123489</v>
      </c>
      <c r="F197" s="8">
        <v>11656</v>
      </c>
      <c r="G197" s="7">
        <v>17650</v>
      </c>
      <c r="H197" s="7">
        <v>13170</v>
      </c>
      <c r="I197" s="7">
        <v>50427</v>
      </c>
      <c r="J197" s="7">
        <v>4184</v>
      </c>
      <c r="K197" s="1" t="s">
        <v>81</v>
      </c>
      <c r="L197" s="9">
        <f t="shared" si="34"/>
        <v>97087</v>
      </c>
      <c r="M197" s="7">
        <f t="shared" si="35"/>
        <v>24348</v>
      </c>
      <c r="N197" s="7">
        <v>244924</v>
      </c>
    </row>
    <row r="198" spans="1:14" ht="12.75">
      <c r="A198" s="28" t="s">
        <v>67</v>
      </c>
      <c r="B198" s="7">
        <v>7806</v>
      </c>
      <c r="C198" s="7">
        <v>1918</v>
      </c>
      <c r="D198" s="7">
        <v>108956</v>
      </c>
      <c r="E198" s="7">
        <f t="shared" si="33"/>
        <v>118680</v>
      </c>
      <c r="F198" s="8">
        <v>7862</v>
      </c>
      <c r="G198" s="7">
        <v>19496</v>
      </c>
      <c r="H198" s="7">
        <v>13170</v>
      </c>
      <c r="I198" s="7">
        <v>49682</v>
      </c>
      <c r="J198" s="7">
        <v>4184</v>
      </c>
      <c r="K198" s="1" t="s">
        <v>81</v>
      </c>
      <c r="L198" s="9">
        <f t="shared" si="34"/>
        <v>94394</v>
      </c>
      <c r="M198" s="7">
        <f t="shared" si="35"/>
        <v>24647</v>
      </c>
      <c r="N198" s="7">
        <v>237721</v>
      </c>
    </row>
    <row r="199" spans="1:14" ht="15" customHeight="1">
      <c r="A199" s="22" t="s">
        <v>36</v>
      </c>
      <c r="B199" s="7"/>
      <c r="C199" s="7"/>
      <c r="D199" s="7"/>
      <c r="E199" s="7"/>
      <c r="F199" s="8"/>
      <c r="G199" s="7"/>
      <c r="H199" s="7"/>
      <c r="I199" s="7"/>
      <c r="J199" s="7"/>
      <c r="K199" s="7"/>
      <c r="L199" s="7"/>
      <c r="M199" s="7"/>
      <c r="N199" s="7"/>
    </row>
    <row r="200" spans="1:14" ht="12.75">
      <c r="A200" s="28" t="s">
        <v>71</v>
      </c>
      <c r="B200" s="7">
        <v>7783</v>
      </c>
      <c r="C200" s="7">
        <v>1913</v>
      </c>
      <c r="D200" s="7">
        <v>102901</v>
      </c>
      <c r="E200" s="7">
        <f t="shared" ref="E200:E211" si="36">D200+C200+B200</f>
        <v>112597</v>
      </c>
      <c r="F200" s="8">
        <v>8484</v>
      </c>
      <c r="G200" s="7">
        <v>19496</v>
      </c>
      <c r="H200" s="7">
        <v>12170</v>
      </c>
      <c r="I200" s="7">
        <v>50132</v>
      </c>
      <c r="J200" s="7">
        <v>4122</v>
      </c>
      <c r="K200" s="1" t="s">
        <v>81</v>
      </c>
      <c r="L200" s="9">
        <f t="shared" ref="L200:L211" si="37">SUM(F200:K200)</f>
        <v>94404</v>
      </c>
      <c r="M200" s="7">
        <f t="shared" ref="M200:M211" si="38">N200-K200-J200-I200-H200-G200-F200-E200</f>
        <v>26334</v>
      </c>
      <c r="N200" s="7">
        <v>233335</v>
      </c>
    </row>
    <row r="201" spans="1:14" ht="12.75">
      <c r="A201" s="28" t="s">
        <v>72</v>
      </c>
      <c r="B201" s="7">
        <v>7783</v>
      </c>
      <c r="C201" s="7">
        <v>1910</v>
      </c>
      <c r="D201" s="7">
        <v>107341</v>
      </c>
      <c r="E201" s="7">
        <f t="shared" si="36"/>
        <v>117034</v>
      </c>
      <c r="F201" s="8">
        <v>11362</v>
      </c>
      <c r="G201" s="7">
        <v>19496</v>
      </c>
      <c r="H201" s="7">
        <v>12170</v>
      </c>
      <c r="I201" s="7">
        <v>49048</v>
      </c>
      <c r="J201" s="7">
        <v>4122</v>
      </c>
      <c r="K201" s="1" t="s">
        <v>81</v>
      </c>
      <c r="L201" s="9">
        <f t="shared" si="37"/>
        <v>96198</v>
      </c>
      <c r="M201" s="7">
        <f t="shared" si="38"/>
        <v>26619</v>
      </c>
      <c r="N201" s="7">
        <v>239851</v>
      </c>
    </row>
    <row r="202" spans="1:14" ht="12.75">
      <c r="A202" s="28" t="s">
        <v>64</v>
      </c>
      <c r="B202" s="7">
        <v>7728</v>
      </c>
      <c r="C202" s="7">
        <v>1976</v>
      </c>
      <c r="D202" s="7">
        <v>103247</v>
      </c>
      <c r="E202" s="7">
        <f t="shared" si="36"/>
        <v>112951</v>
      </c>
      <c r="F202" s="8">
        <v>8383</v>
      </c>
      <c r="G202" s="7">
        <v>19496</v>
      </c>
      <c r="H202" s="7">
        <v>12170</v>
      </c>
      <c r="I202" s="7">
        <v>49216</v>
      </c>
      <c r="J202" s="7">
        <v>4122</v>
      </c>
      <c r="K202" s="1" t="s">
        <v>81</v>
      </c>
      <c r="L202" s="9">
        <f t="shared" si="37"/>
        <v>93387</v>
      </c>
      <c r="M202" s="7">
        <f t="shared" si="38"/>
        <v>29065</v>
      </c>
      <c r="N202" s="7">
        <v>235403</v>
      </c>
    </row>
    <row r="203" spans="1:14" ht="12.75">
      <c r="A203" s="28" t="s">
        <v>73</v>
      </c>
      <c r="B203" s="7">
        <v>7791</v>
      </c>
      <c r="C203" s="7">
        <v>1992</v>
      </c>
      <c r="D203" s="7">
        <v>95607</v>
      </c>
      <c r="E203" s="7">
        <f t="shared" si="36"/>
        <v>105390</v>
      </c>
      <c r="F203" s="8">
        <v>11754</v>
      </c>
      <c r="G203" s="7">
        <v>19496</v>
      </c>
      <c r="H203" s="7">
        <v>12170</v>
      </c>
      <c r="I203" s="7">
        <v>50391</v>
      </c>
      <c r="J203" s="7">
        <v>4122</v>
      </c>
      <c r="K203" s="1" t="s">
        <v>81</v>
      </c>
      <c r="L203" s="9">
        <f t="shared" si="37"/>
        <v>97933</v>
      </c>
      <c r="M203" s="7">
        <f t="shared" si="38"/>
        <v>28891</v>
      </c>
      <c r="N203" s="7">
        <v>232214</v>
      </c>
    </row>
    <row r="204" spans="1:14" ht="12.75">
      <c r="A204" s="28" t="s">
        <v>74</v>
      </c>
      <c r="B204" s="7">
        <v>7725</v>
      </c>
      <c r="C204" s="7">
        <v>2051</v>
      </c>
      <c r="D204" s="7">
        <v>121012</v>
      </c>
      <c r="E204" s="7">
        <f t="shared" si="36"/>
        <v>130788</v>
      </c>
      <c r="F204" s="8">
        <v>9225</v>
      </c>
      <c r="G204" s="7">
        <v>19496</v>
      </c>
      <c r="H204" s="7">
        <v>12170</v>
      </c>
      <c r="I204" s="7">
        <v>48308</v>
      </c>
      <c r="J204" s="7">
        <v>3165</v>
      </c>
      <c r="K204" s="1" t="s">
        <v>81</v>
      </c>
      <c r="L204" s="9">
        <f t="shared" si="37"/>
        <v>92364</v>
      </c>
      <c r="M204" s="7">
        <f t="shared" si="38"/>
        <v>30716</v>
      </c>
      <c r="N204" s="7">
        <v>253868</v>
      </c>
    </row>
    <row r="205" spans="1:14" ht="12.75">
      <c r="A205" s="28" t="s">
        <v>65</v>
      </c>
      <c r="B205" s="7">
        <v>7747</v>
      </c>
      <c r="C205" s="7">
        <v>2044</v>
      </c>
      <c r="D205" s="7">
        <v>124814</v>
      </c>
      <c r="E205" s="7">
        <f t="shared" si="36"/>
        <v>134605</v>
      </c>
      <c r="F205" s="8">
        <v>50</v>
      </c>
      <c r="G205" s="7">
        <v>19496</v>
      </c>
      <c r="H205" s="7">
        <v>12170</v>
      </c>
      <c r="I205" s="7">
        <v>46744</v>
      </c>
      <c r="J205" s="7">
        <v>3165</v>
      </c>
      <c r="K205" s="1" t="s">
        <v>81</v>
      </c>
      <c r="L205" s="9">
        <f t="shared" si="37"/>
        <v>81625</v>
      </c>
      <c r="M205" s="7">
        <f t="shared" si="38"/>
        <v>31494</v>
      </c>
      <c r="N205" s="7">
        <v>247724</v>
      </c>
    </row>
    <row r="206" spans="1:14" ht="12.75">
      <c r="A206" s="28" t="s">
        <v>75</v>
      </c>
      <c r="B206" s="7">
        <v>7747</v>
      </c>
      <c r="C206" s="7">
        <v>2044</v>
      </c>
      <c r="D206" s="7">
        <v>117721</v>
      </c>
      <c r="E206" s="7">
        <f t="shared" si="36"/>
        <v>127512</v>
      </c>
      <c r="F206" s="8">
        <v>5030</v>
      </c>
      <c r="G206" s="7">
        <v>19496</v>
      </c>
      <c r="H206" s="7">
        <v>12170</v>
      </c>
      <c r="I206" s="7">
        <v>51532</v>
      </c>
      <c r="J206" s="7">
        <v>3165</v>
      </c>
      <c r="K206" s="1" t="s">
        <v>81</v>
      </c>
      <c r="L206" s="9">
        <f t="shared" si="37"/>
        <v>91393</v>
      </c>
      <c r="M206" s="7">
        <f t="shared" si="38"/>
        <v>32198</v>
      </c>
      <c r="N206" s="7">
        <v>251103</v>
      </c>
    </row>
    <row r="207" spans="1:14" ht="12.75">
      <c r="A207" s="28" t="s">
        <v>76</v>
      </c>
      <c r="B207" s="7">
        <v>7703</v>
      </c>
      <c r="C207" s="7">
        <v>2123</v>
      </c>
      <c r="D207" s="7">
        <v>117624</v>
      </c>
      <c r="E207" s="7">
        <f t="shared" si="36"/>
        <v>127450</v>
      </c>
      <c r="F207" s="8">
        <v>15471</v>
      </c>
      <c r="G207" s="7">
        <v>19496</v>
      </c>
      <c r="H207" s="7">
        <v>12170</v>
      </c>
      <c r="I207" s="7">
        <v>49101</v>
      </c>
      <c r="J207" s="7">
        <v>3165</v>
      </c>
      <c r="K207" s="1" t="s">
        <v>81</v>
      </c>
      <c r="L207" s="9">
        <f t="shared" si="37"/>
        <v>99403</v>
      </c>
      <c r="M207" s="7">
        <f t="shared" si="38"/>
        <v>33181</v>
      </c>
      <c r="N207" s="7">
        <v>260034</v>
      </c>
    </row>
    <row r="208" spans="1:14" ht="12.75">
      <c r="A208" s="28" t="s">
        <v>66</v>
      </c>
      <c r="B208" s="7">
        <v>7703</v>
      </c>
      <c r="C208" s="7">
        <v>2123</v>
      </c>
      <c r="D208" s="7">
        <v>105236</v>
      </c>
      <c r="E208" s="7">
        <f t="shared" si="36"/>
        <v>115062</v>
      </c>
      <c r="F208" s="8">
        <v>18813</v>
      </c>
      <c r="G208" s="7">
        <v>19496</v>
      </c>
      <c r="H208" s="7">
        <v>12170</v>
      </c>
      <c r="I208" s="7">
        <v>24207</v>
      </c>
      <c r="J208" s="7">
        <v>3165</v>
      </c>
      <c r="K208" s="1" t="s">
        <v>81</v>
      </c>
      <c r="L208" s="9">
        <f t="shared" si="37"/>
        <v>77851</v>
      </c>
      <c r="M208" s="7">
        <f t="shared" si="38"/>
        <v>33318</v>
      </c>
      <c r="N208" s="7">
        <v>226231</v>
      </c>
    </row>
    <row r="209" spans="1:14" ht="12.75">
      <c r="A209" s="28" t="s">
        <v>77</v>
      </c>
      <c r="B209" s="7">
        <v>7703</v>
      </c>
      <c r="C209" s="7">
        <v>2123</v>
      </c>
      <c r="D209" s="7">
        <v>90878</v>
      </c>
      <c r="E209" s="7">
        <f t="shared" si="36"/>
        <v>100704</v>
      </c>
      <c r="F209" s="8">
        <v>38420</v>
      </c>
      <c r="G209" s="7">
        <v>12496</v>
      </c>
      <c r="H209" s="7">
        <v>12170</v>
      </c>
      <c r="I209" s="7">
        <v>25693</v>
      </c>
      <c r="J209" s="7">
        <v>3165</v>
      </c>
      <c r="K209" s="1" t="s">
        <v>81</v>
      </c>
      <c r="L209" s="9">
        <f t="shared" si="37"/>
        <v>91944</v>
      </c>
      <c r="M209" s="7">
        <f t="shared" si="38"/>
        <v>33632</v>
      </c>
      <c r="N209" s="7">
        <v>226280</v>
      </c>
    </row>
    <row r="210" spans="1:14" ht="12.75">
      <c r="A210" s="28" t="s">
        <v>78</v>
      </c>
      <c r="B210" s="7">
        <v>7933</v>
      </c>
      <c r="C210" s="7">
        <v>2265</v>
      </c>
      <c r="D210" s="7">
        <v>89900</v>
      </c>
      <c r="E210" s="7">
        <f t="shared" si="36"/>
        <v>100098</v>
      </c>
      <c r="F210" s="8">
        <v>17867</v>
      </c>
      <c r="G210" s="7">
        <v>2396</v>
      </c>
      <c r="H210" s="7">
        <v>12170</v>
      </c>
      <c r="I210" s="7">
        <v>36992</v>
      </c>
      <c r="J210" s="7">
        <v>3165</v>
      </c>
      <c r="K210" s="1" t="s">
        <v>81</v>
      </c>
      <c r="L210" s="9">
        <f t="shared" si="37"/>
        <v>72590</v>
      </c>
      <c r="M210" s="7">
        <f t="shared" si="38"/>
        <v>34309</v>
      </c>
      <c r="N210" s="7">
        <v>206997</v>
      </c>
    </row>
    <row r="211" spans="1:14" ht="12.75">
      <c r="A211" s="28" t="s">
        <v>67</v>
      </c>
      <c r="B211" s="7">
        <v>8148</v>
      </c>
      <c r="C211" s="7">
        <v>2324</v>
      </c>
      <c r="D211" s="7">
        <v>77370</v>
      </c>
      <c r="E211" s="7">
        <f t="shared" si="36"/>
        <v>87842</v>
      </c>
      <c r="F211" s="8">
        <v>37673</v>
      </c>
      <c r="G211" s="1" t="s">
        <v>81</v>
      </c>
      <c r="H211" s="7">
        <v>12170</v>
      </c>
      <c r="I211" s="7">
        <v>45091</v>
      </c>
      <c r="J211" s="7">
        <v>2250</v>
      </c>
      <c r="K211" s="1" t="s">
        <v>81</v>
      </c>
      <c r="L211" s="9">
        <f t="shared" si="37"/>
        <v>97184</v>
      </c>
      <c r="M211" s="7">
        <f t="shared" si="38"/>
        <v>34172</v>
      </c>
      <c r="N211" s="7">
        <v>219198</v>
      </c>
    </row>
    <row r="212" spans="1:14" ht="12.75">
      <c r="A212" s="22" t="s">
        <v>37</v>
      </c>
      <c r="B212" s="7"/>
      <c r="C212" s="7"/>
      <c r="D212" s="7"/>
      <c r="E212" s="7"/>
      <c r="F212" s="8"/>
      <c r="G212" s="7"/>
      <c r="H212" s="7"/>
      <c r="I212" s="7"/>
      <c r="J212" s="7"/>
      <c r="K212" s="7"/>
      <c r="L212" s="7"/>
      <c r="M212" s="7"/>
      <c r="N212" s="7"/>
    </row>
    <row r="213" spans="1:14" ht="12.75">
      <c r="A213" s="28" t="s">
        <v>71</v>
      </c>
      <c r="B213" s="7">
        <v>8146</v>
      </c>
      <c r="C213" s="7">
        <v>2323</v>
      </c>
      <c r="D213" s="7">
        <v>85186</v>
      </c>
      <c r="E213" s="7">
        <f t="shared" ref="E213:E224" si="39">D213+C213+B213</f>
        <v>95655</v>
      </c>
      <c r="F213" s="8">
        <v>34665</v>
      </c>
      <c r="G213" s="1" t="s">
        <v>81</v>
      </c>
      <c r="H213" s="7">
        <v>12170</v>
      </c>
      <c r="I213" s="7">
        <v>33475</v>
      </c>
      <c r="J213" s="7">
        <v>2219</v>
      </c>
      <c r="K213" s="1" t="s">
        <v>81</v>
      </c>
      <c r="L213" s="9">
        <f t="shared" ref="L213:L224" si="40">SUM(F213:K213)</f>
        <v>82529</v>
      </c>
      <c r="M213" s="7">
        <f t="shared" ref="M213:M224" si="41">N213-K213-J213-I213-H213-F213-E213-G213</f>
        <v>35059</v>
      </c>
      <c r="N213" s="7">
        <v>213243</v>
      </c>
    </row>
    <row r="214" spans="1:14" ht="12.75">
      <c r="A214" s="28" t="s">
        <v>72</v>
      </c>
      <c r="B214" s="7">
        <v>11840</v>
      </c>
      <c r="C214" s="7">
        <v>2395</v>
      </c>
      <c r="D214" s="7">
        <v>81141</v>
      </c>
      <c r="E214" s="7">
        <f t="shared" si="39"/>
        <v>95376</v>
      </c>
      <c r="F214" s="8">
        <v>53547</v>
      </c>
      <c r="G214" s="1" t="s">
        <v>81</v>
      </c>
      <c r="H214" s="7">
        <v>12170</v>
      </c>
      <c r="I214" s="7">
        <v>27058</v>
      </c>
      <c r="J214" s="7">
        <v>2219</v>
      </c>
      <c r="K214" s="1" t="s">
        <v>81</v>
      </c>
      <c r="L214" s="9">
        <f t="shared" si="40"/>
        <v>94994</v>
      </c>
      <c r="M214" s="7">
        <f t="shared" si="41"/>
        <v>35013</v>
      </c>
      <c r="N214" s="7">
        <v>225383</v>
      </c>
    </row>
    <row r="215" spans="1:14" ht="12.75">
      <c r="A215" s="28" t="s">
        <v>64</v>
      </c>
      <c r="B215" s="7">
        <v>11840</v>
      </c>
      <c r="C215" s="7">
        <v>2395</v>
      </c>
      <c r="D215" s="7">
        <v>87812</v>
      </c>
      <c r="E215" s="7">
        <f t="shared" si="39"/>
        <v>102047</v>
      </c>
      <c r="F215" s="8">
        <v>33272</v>
      </c>
      <c r="G215" s="1" t="s">
        <v>81</v>
      </c>
      <c r="H215" s="7">
        <v>12170</v>
      </c>
      <c r="I215" s="7">
        <v>44734</v>
      </c>
      <c r="J215" s="7">
        <v>2063</v>
      </c>
      <c r="K215" s="1" t="s">
        <v>81</v>
      </c>
      <c r="L215" s="9">
        <f t="shared" si="40"/>
        <v>92239</v>
      </c>
      <c r="M215" s="7">
        <f t="shared" si="41"/>
        <v>35123</v>
      </c>
      <c r="N215" s="7">
        <v>229409</v>
      </c>
    </row>
    <row r="216" spans="1:14" ht="12.75">
      <c r="A216" s="28" t="s">
        <v>73</v>
      </c>
      <c r="B216" s="7">
        <v>11840</v>
      </c>
      <c r="C216" s="7">
        <v>2395</v>
      </c>
      <c r="D216" s="7">
        <v>89799</v>
      </c>
      <c r="E216" s="7">
        <f t="shared" si="39"/>
        <v>104034</v>
      </c>
      <c r="F216" s="8">
        <v>18807</v>
      </c>
      <c r="G216" s="1" t="s">
        <v>81</v>
      </c>
      <c r="H216" s="7">
        <v>12170</v>
      </c>
      <c r="I216" s="7">
        <v>51206</v>
      </c>
      <c r="J216" s="7">
        <v>2063</v>
      </c>
      <c r="K216" s="1" t="s">
        <v>81</v>
      </c>
      <c r="L216" s="9">
        <f t="shared" si="40"/>
        <v>84246</v>
      </c>
      <c r="M216" s="7">
        <f t="shared" si="41"/>
        <v>29700</v>
      </c>
      <c r="N216" s="7">
        <v>217980</v>
      </c>
    </row>
    <row r="217" spans="1:14" ht="12.75">
      <c r="A217" s="28" t="s">
        <v>74</v>
      </c>
      <c r="B217" s="7">
        <v>11519</v>
      </c>
      <c r="C217" s="7">
        <v>2412</v>
      </c>
      <c r="D217" s="7">
        <v>122794</v>
      </c>
      <c r="E217" s="7">
        <f t="shared" si="39"/>
        <v>136725</v>
      </c>
      <c r="F217" s="8">
        <v>16836</v>
      </c>
      <c r="G217" s="1" t="s">
        <v>81</v>
      </c>
      <c r="H217" s="7">
        <v>12170</v>
      </c>
      <c r="I217" s="7">
        <v>48676</v>
      </c>
      <c r="J217" s="7">
        <v>2063</v>
      </c>
      <c r="K217" s="1" t="s">
        <v>81</v>
      </c>
      <c r="L217" s="9">
        <f t="shared" si="40"/>
        <v>79745</v>
      </c>
      <c r="M217" s="7">
        <f t="shared" si="41"/>
        <v>34512</v>
      </c>
      <c r="N217" s="7">
        <v>250982</v>
      </c>
    </row>
    <row r="218" spans="1:14" ht="12.75">
      <c r="A218" s="28" t="s">
        <v>65</v>
      </c>
      <c r="B218" s="7">
        <v>11519</v>
      </c>
      <c r="C218" s="7">
        <v>2388</v>
      </c>
      <c r="D218" s="7">
        <v>130747</v>
      </c>
      <c r="E218" s="7">
        <f t="shared" si="39"/>
        <v>144654</v>
      </c>
      <c r="F218" s="8">
        <v>8</v>
      </c>
      <c r="G218" s="1" t="s">
        <v>81</v>
      </c>
      <c r="H218" s="7">
        <v>12170</v>
      </c>
      <c r="I218" s="7">
        <v>53681</v>
      </c>
      <c r="J218" s="7">
        <v>1625</v>
      </c>
      <c r="K218" s="1" t="s">
        <v>81</v>
      </c>
      <c r="L218" s="9">
        <f t="shared" si="40"/>
        <v>67484</v>
      </c>
      <c r="M218" s="7">
        <f t="shared" si="41"/>
        <v>34580</v>
      </c>
      <c r="N218" s="7">
        <v>246718</v>
      </c>
    </row>
    <row r="219" spans="1:14" ht="12.75">
      <c r="A219" s="28" t="s">
        <v>75</v>
      </c>
      <c r="B219" s="7">
        <v>11818</v>
      </c>
      <c r="C219" s="7">
        <v>1967</v>
      </c>
      <c r="D219" s="7">
        <v>124119</v>
      </c>
      <c r="E219" s="7">
        <f t="shared" si="39"/>
        <v>137904</v>
      </c>
      <c r="F219" s="8">
        <v>8</v>
      </c>
      <c r="G219" s="1" t="s">
        <v>81</v>
      </c>
      <c r="H219" s="7">
        <v>12170</v>
      </c>
      <c r="I219" s="7">
        <v>53145</v>
      </c>
      <c r="J219" s="7">
        <v>1594</v>
      </c>
      <c r="K219" s="1" t="s">
        <v>81</v>
      </c>
      <c r="L219" s="9">
        <f t="shared" si="40"/>
        <v>66917</v>
      </c>
      <c r="M219" s="7">
        <f t="shared" si="41"/>
        <v>34477</v>
      </c>
      <c r="N219" s="7">
        <v>239298</v>
      </c>
    </row>
    <row r="220" spans="1:14" ht="12.75">
      <c r="A220" s="28" t="s">
        <v>76</v>
      </c>
      <c r="B220" s="7">
        <v>11806</v>
      </c>
      <c r="C220" s="7">
        <v>2061</v>
      </c>
      <c r="D220" s="7">
        <v>115807</v>
      </c>
      <c r="E220" s="7">
        <f t="shared" si="39"/>
        <v>129674</v>
      </c>
      <c r="F220" s="8">
        <v>7486</v>
      </c>
      <c r="G220" s="1" t="s">
        <v>81</v>
      </c>
      <c r="H220" s="7">
        <v>12170</v>
      </c>
      <c r="I220" s="7">
        <v>45672</v>
      </c>
      <c r="J220" s="7">
        <v>1594</v>
      </c>
      <c r="K220" s="1" t="s">
        <v>81</v>
      </c>
      <c r="L220" s="9">
        <f t="shared" si="40"/>
        <v>66922</v>
      </c>
      <c r="M220" s="7">
        <f t="shared" si="41"/>
        <v>33938</v>
      </c>
      <c r="N220" s="7">
        <v>230534</v>
      </c>
    </row>
    <row r="221" spans="1:14" ht="12.75">
      <c r="A221" s="28" t="s">
        <v>66</v>
      </c>
      <c r="B221" s="7">
        <v>11806</v>
      </c>
      <c r="C221" s="7">
        <v>2061</v>
      </c>
      <c r="D221" s="7">
        <v>119792</v>
      </c>
      <c r="E221" s="7">
        <f t="shared" si="39"/>
        <v>133659</v>
      </c>
      <c r="F221" s="8">
        <v>9427</v>
      </c>
      <c r="G221" s="1" t="s">
        <v>81</v>
      </c>
      <c r="H221" s="7">
        <v>12170</v>
      </c>
      <c r="I221" s="7">
        <v>52305</v>
      </c>
      <c r="J221" s="7">
        <v>1438</v>
      </c>
      <c r="K221" s="1" t="s">
        <v>81</v>
      </c>
      <c r="L221" s="9">
        <f t="shared" si="40"/>
        <v>75340</v>
      </c>
      <c r="M221" s="7">
        <f t="shared" si="41"/>
        <v>33788</v>
      </c>
      <c r="N221" s="7">
        <v>242787</v>
      </c>
    </row>
    <row r="222" spans="1:14" ht="12.75">
      <c r="A222" s="28" t="s">
        <v>77</v>
      </c>
      <c r="B222" s="7">
        <v>11806</v>
      </c>
      <c r="C222" s="7">
        <v>2061</v>
      </c>
      <c r="D222" s="7">
        <v>128393</v>
      </c>
      <c r="E222" s="7">
        <f t="shared" si="39"/>
        <v>142260</v>
      </c>
      <c r="F222" s="8">
        <v>11458</v>
      </c>
      <c r="G222" s="1" t="s">
        <v>81</v>
      </c>
      <c r="H222" s="7">
        <v>12170</v>
      </c>
      <c r="I222" s="7">
        <v>20738</v>
      </c>
      <c r="J222" s="7">
        <v>1438</v>
      </c>
      <c r="K222" s="1" t="s">
        <v>81</v>
      </c>
      <c r="L222" s="9">
        <f t="shared" si="40"/>
        <v>45804</v>
      </c>
      <c r="M222" s="7">
        <f t="shared" si="41"/>
        <v>33940</v>
      </c>
      <c r="N222" s="7">
        <v>222004</v>
      </c>
    </row>
    <row r="223" spans="1:14" ht="12.75">
      <c r="A223" s="28" t="s">
        <v>78</v>
      </c>
      <c r="B223" s="7">
        <v>11806</v>
      </c>
      <c r="C223" s="7">
        <v>2161</v>
      </c>
      <c r="D223" s="7">
        <v>121568</v>
      </c>
      <c r="E223" s="7">
        <f t="shared" si="39"/>
        <v>135535</v>
      </c>
      <c r="F223" s="8">
        <v>310</v>
      </c>
      <c r="G223" s="1" t="s">
        <v>81</v>
      </c>
      <c r="H223" s="7">
        <v>12170</v>
      </c>
      <c r="I223" s="7">
        <v>27066</v>
      </c>
      <c r="J223" s="7">
        <v>1438</v>
      </c>
      <c r="K223" s="1" t="s">
        <v>81</v>
      </c>
      <c r="L223" s="9">
        <f t="shared" si="40"/>
        <v>40984</v>
      </c>
      <c r="M223" s="7">
        <f t="shared" si="41"/>
        <v>34426</v>
      </c>
      <c r="N223" s="7">
        <v>210945</v>
      </c>
    </row>
    <row r="224" spans="1:14" ht="12.75">
      <c r="A224" s="28" t="s">
        <v>67</v>
      </c>
      <c r="B224" s="7">
        <v>11806</v>
      </c>
      <c r="C224" s="7">
        <v>2322</v>
      </c>
      <c r="D224" s="7">
        <v>128177</v>
      </c>
      <c r="E224" s="7">
        <f t="shared" si="39"/>
        <v>142305</v>
      </c>
      <c r="F224" s="8">
        <v>13601</v>
      </c>
      <c r="G224" s="30">
        <v>10</v>
      </c>
      <c r="H224" s="7">
        <v>12170</v>
      </c>
      <c r="I224" s="7">
        <v>41964</v>
      </c>
      <c r="J224" s="7">
        <v>1000</v>
      </c>
      <c r="K224" s="1" t="s">
        <v>81</v>
      </c>
      <c r="L224" s="9">
        <f t="shared" si="40"/>
        <v>68745</v>
      </c>
      <c r="M224" s="7">
        <f t="shared" si="41"/>
        <v>34322</v>
      </c>
      <c r="N224" s="7">
        <v>245372</v>
      </c>
    </row>
    <row r="225" spans="1:14" ht="12.75">
      <c r="A225" s="22" t="s">
        <v>38</v>
      </c>
      <c r="B225" s="23"/>
      <c r="C225" s="23"/>
      <c r="D225" s="23"/>
      <c r="E225" s="23"/>
      <c r="F225" s="23"/>
      <c r="G225" s="23"/>
      <c r="H225" s="23"/>
      <c r="I225" s="23"/>
      <c r="J225" s="23"/>
      <c r="K225" s="23"/>
      <c r="L225" s="23"/>
      <c r="M225" s="23"/>
      <c r="N225" s="23"/>
    </row>
    <row r="226" spans="1:14" ht="12.75">
      <c r="A226" s="28" t="s">
        <v>71</v>
      </c>
      <c r="B226" s="7">
        <v>11412</v>
      </c>
      <c r="C226" s="7">
        <v>2740</v>
      </c>
      <c r="D226" s="7">
        <v>126272</v>
      </c>
      <c r="E226" s="7">
        <f t="shared" ref="E226:E250" si="42">D226+C226+B226</f>
        <v>140424</v>
      </c>
      <c r="F226" s="8">
        <v>8</v>
      </c>
      <c r="G226" s="1" t="s">
        <v>81</v>
      </c>
      <c r="H226" s="7">
        <v>12170</v>
      </c>
      <c r="I226" s="7">
        <v>34848</v>
      </c>
      <c r="J226" s="7">
        <v>969</v>
      </c>
      <c r="K226" s="1" t="s">
        <v>81</v>
      </c>
      <c r="L226" s="9">
        <f t="shared" ref="L226:L237" si="43">SUM(F226:K226)</f>
        <v>47995</v>
      </c>
      <c r="M226" s="7">
        <f t="shared" ref="M226:M250" si="44">N226-K226-J226-I226-H226-F226-E226-G226</f>
        <v>34240</v>
      </c>
      <c r="N226" s="7">
        <v>222659</v>
      </c>
    </row>
    <row r="227" spans="1:14" ht="12.75">
      <c r="A227" s="28" t="s">
        <v>72</v>
      </c>
      <c r="B227" s="7">
        <v>10886</v>
      </c>
      <c r="C227" s="7">
        <v>3232</v>
      </c>
      <c r="D227" s="7">
        <v>109178</v>
      </c>
      <c r="E227" s="7">
        <f t="shared" si="42"/>
        <v>123296</v>
      </c>
      <c r="F227" s="8">
        <v>10962</v>
      </c>
      <c r="G227" s="1" t="s">
        <v>81</v>
      </c>
      <c r="H227" s="7">
        <v>12170</v>
      </c>
      <c r="I227" s="7">
        <v>49061</v>
      </c>
      <c r="J227" s="7">
        <v>969</v>
      </c>
      <c r="K227" s="1" t="s">
        <v>81</v>
      </c>
      <c r="L227" s="9">
        <f t="shared" si="43"/>
        <v>73162</v>
      </c>
      <c r="M227" s="7">
        <f t="shared" si="44"/>
        <v>34352</v>
      </c>
      <c r="N227" s="7">
        <v>230810</v>
      </c>
    </row>
    <row r="228" spans="1:14" ht="12.75">
      <c r="A228" s="28" t="s">
        <v>64</v>
      </c>
      <c r="B228" s="7">
        <v>11361</v>
      </c>
      <c r="C228" s="7">
        <v>2837</v>
      </c>
      <c r="D228" s="7">
        <v>180260</v>
      </c>
      <c r="E228" s="7">
        <f t="shared" si="42"/>
        <v>194458</v>
      </c>
      <c r="F228" s="8">
        <v>4180</v>
      </c>
      <c r="G228" s="1" t="s">
        <v>81</v>
      </c>
      <c r="H228" s="7">
        <v>12170</v>
      </c>
      <c r="I228" s="7">
        <v>41384</v>
      </c>
      <c r="J228" s="7">
        <v>50813</v>
      </c>
      <c r="K228" s="1" t="s">
        <v>81</v>
      </c>
      <c r="L228" s="9">
        <f t="shared" si="43"/>
        <v>108547</v>
      </c>
      <c r="M228" s="7">
        <f t="shared" si="44"/>
        <v>33801</v>
      </c>
      <c r="N228" s="7">
        <v>336806</v>
      </c>
    </row>
    <row r="229" spans="1:14" ht="12.75">
      <c r="A229" s="28" t="s">
        <v>73</v>
      </c>
      <c r="B229" s="7">
        <v>11128</v>
      </c>
      <c r="C229" s="7">
        <v>2779</v>
      </c>
      <c r="D229" s="7">
        <v>167430</v>
      </c>
      <c r="E229" s="7">
        <f t="shared" si="42"/>
        <v>181337</v>
      </c>
      <c r="F229" s="8">
        <v>35</v>
      </c>
      <c r="G229" s="1" t="s">
        <v>81</v>
      </c>
      <c r="H229" s="7">
        <v>12170</v>
      </c>
      <c r="I229" s="7">
        <v>39053</v>
      </c>
      <c r="J229" s="7">
        <v>50813</v>
      </c>
      <c r="K229" s="1" t="s">
        <v>81</v>
      </c>
      <c r="L229" s="9">
        <f t="shared" si="43"/>
        <v>102071</v>
      </c>
      <c r="M229" s="7">
        <f t="shared" si="44"/>
        <v>34346</v>
      </c>
      <c r="N229" s="7">
        <v>317754</v>
      </c>
    </row>
    <row r="230" spans="1:14" ht="12.75">
      <c r="A230" s="28" t="s">
        <v>74</v>
      </c>
      <c r="B230" s="7">
        <v>11135</v>
      </c>
      <c r="C230" s="7">
        <v>2896</v>
      </c>
      <c r="D230" s="7">
        <v>166986</v>
      </c>
      <c r="E230" s="7">
        <f t="shared" si="42"/>
        <v>181017</v>
      </c>
      <c r="F230" s="8">
        <v>35</v>
      </c>
      <c r="G230" s="1" t="s">
        <v>81</v>
      </c>
      <c r="H230" s="7">
        <v>12188</v>
      </c>
      <c r="I230" s="7">
        <v>43749</v>
      </c>
      <c r="J230" s="7">
        <v>50813</v>
      </c>
      <c r="K230" s="1" t="s">
        <v>81</v>
      </c>
      <c r="L230" s="9">
        <f t="shared" si="43"/>
        <v>106785</v>
      </c>
      <c r="M230" s="7">
        <f t="shared" si="44"/>
        <v>34741</v>
      </c>
      <c r="N230" s="7">
        <v>322543</v>
      </c>
    </row>
    <row r="231" spans="1:14" ht="12.75">
      <c r="A231" s="28" t="s">
        <v>65</v>
      </c>
      <c r="B231" s="7">
        <v>11280</v>
      </c>
      <c r="C231" s="7">
        <v>2934</v>
      </c>
      <c r="D231" s="7">
        <v>179699</v>
      </c>
      <c r="E231" s="7">
        <f t="shared" si="42"/>
        <v>193913</v>
      </c>
      <c r="F231" s="8">
        <v>636</v>
      </c>
      <c r="G231" s="1" t="s">
        <v>81</v>
      </c>
      <c r="H231" s="7">
        <v>12170</v>
      </c>
      <c r="I231" s="7">
        <v>43980</v>
      </c>
      <c r="J231" s="7">
        <v>50375</v>
      </c>
      <c r="K231" s="1" t="s">
        <v>81</v>
      </c>
      <c r="L231" s="9">
        <f t="shared" si="43"/>
        <v>107161</v>
      </c>
      <c r="M231" s="7">
        <f t="shared" si="44"/>
        <v>34713</v>
      </c>
      <c r="N231" s="7">
        <v>335787</v>
      </c>
    </row>
    <row r="232" spans="1:14" ht="12.75">
      <c r="A232" s="28" t="s">
        <v>75</v>
      </c>
      <c r="B232" s="7">
        <v>11078</v>
      </c>
      <c r="C232" s="7">
        <v>2882</v>
      </c>
      <c r="D232" s="7">
        <v>152245</v>
      </c>
      <c r="E232" s="7">
        <f t="shared" si="42"/>
        <v>166205</v>
      </c>
      <c r="F232" s="2" t="s">
        <v>81</v>
      </c>
      <c r="G232" s="1" t="s">
        <v>81</v>
      </c>
      <c r="H232" s="7">
        <v>12170</v>
      </c>
      <c r="I232" s="7">
        <v>50948</v>
      </c>
      <c r="J232" s="7">
        <v>50344</v>
      </c>
      <c r="K232" s="1" t="s">
        <v>81</v>
      </c>
      <c r="L232" s="9">
        <f t="shared" si="43"/>
        <v>113462</v>
      </c>
      <c r="M232" s="7">
        <f t="shared" si="44"/>
        <v>35012</v>
      </c>
      <c r="N232" s="7">
        <v>314679</v>
      </c>
    </row>
    <row r="233" spans="1:14" ht="12.75">
      <c r="A233" s="28" t="s">
        <v>76</v>
      </c>
      <c r="B233" s="7">
        <v>11006</v>
      </c>
      <c r="C233" s="7">
        <v>2989</v>
      </c>
      <c r="D233" s="7">
        <v>144913</v>
      </c>
      <c r="E233" s="7">
        <f t="shared" si="42"/>
        <v>158908</v>
      </c>
      <c r="F233" s="2" t="s">
        <v>81</v>
      </c>
      <c r="G233" s="1" t="s">
        <v>81</v>
      </c>
      <c r="H233" s="7">
        <v>12170</v>
      </c>
      <c r="I233" s="7">
        <v>51032</v>
      </c>
      <c r="J233" s="7">
        <v>55344</v>
      </c>
      <c r="K233" s="1" t="s">
        <v>81</v>
      </c>
      <c r="L233" s="9">
        <f t="shared" si="43"/>
        <v>118546</v>
      </c>
      <c r="M233" s="7">
        <f t="shared" si="44"/>
        <v>35280</v>
      </c>
      <c r="N233" s="7">
        <v>312734</v>
      </c>
    </row>
    <row r="234" spans="1:14" ht="12.75">
      <c r="A234" s="28" t="s">
        <v>66</v>
      </c>
      <c r="B234" s="7">
        <v>10948</v>
      </c>
      <c r="C234" s="7">
        <v>2973</v>
      </c>
      <c r="D234" s="7">
        <v>134209</v>
      </c>
      <c r="E234" s="7">
        <f t="shared" si="42"/>
        <v>148130</v>
      </c>
      <c r="F234" s="8">
        <v>3990</v>
      </c>
      <c r="G234" s="1" t="s">
        <v>81</v>
      </c>
      <c r="H234" s="7">
        <v>12170</v>
      </c>
      <c r="I234" s="7">
        <v>55054</v>
      </c>
      <c r="J234" s="7">
        <v>55188</v>
      </c>
      <c r="K234" s="1" t="s">
        <v>81</v>
      </c>
      <c r="L234" s="9">
        <f t="shared" si="43"/>
        <v>126402</v>
      </c>
      <c r="M234" s="7">
        <f t="shared" si="44"/>
        <v>34605</v>
      </c>
      <c r="N234" s="7">
        <v>309137</v>
      </c>
    </row>
    <row r="235" spans="1:14" ht="12.75">
      <c r="A235" s="28" t="s">
        <v>77</v>
      </c>
      <c r="B235" s="7">
        <v>10791</v>
      </c>
      <c r="C235" s="7">
        <v>2931</v>
      </c>
      <c r="D235" s="7">
        <v>151185</v>
      </c>
      <c r="E235" s="7">
        <f t="shared" si="42"/>
        <v>164907</v>
      </c>
      <c r="F235" s="2" t="s">
        <v>81</v>
      </c>
      <c r="G235" s="1" t="s">
        <v>81</v>
      </c>
      <c r="H235" s="7">
        <v>12170</v>
      </c>
      <c r="I235" s="7">
        <v>64052</v>
      </c>
      <c r="J235" s="7">
        <v>70188</v>
      </c>
      <c r="K235" s="1" t="s">
        <v>81</v>
      </c>
      <c r="L235" s="9">
        <f t="shared" si="43"/>
        <v>146410</v>
      </c>
      <c r="M235" s="7">
        <f t="shared" si="44"/>
        <v>35489</v>
      </c>
      <c r="N235" s="7">
        <v>346806</v>
      </c>
    </row>
    <row r="236" spans="1:14" ht="12.75">
      <c r="A236" s="28" t="s">
        <v>78</v>
      </c>
      <c r="B236" s="7">
        <v>10814</v>
      </c>
      <c r="C236" s="7">
        <v>3069</v>
      </c>
      <c r="D236" s="7">
        <v>149500</v>
      </c>
      <c r="E236" s="7">
        <f t="shared" si="42"/>
        <v>163383</v>
      </c>
      <c r="F236" s="8">
        <v>3193</v>
      </c>
      <c r="G236" s="1" t="s">
        <v>81</v>
      </c>
      <c r="H236" s="7">
        <v>12170</v>
      </c>
      <c r="I236" s="7">
        <v>62458</v>
      </c>
      <c r="J236" s="7">
        <v>84188</v>
      </c>
      <c r="K236" s="1" t="s">
        <v>81</v>
      </c>
      <c r="L236" s="9">
        <f t="shared" si="43"/>
        <v>162009</v>
      </c>
      <c r="M236" s="7">
        <f t="shared" si="44"/>
        <v>35324</v>
      </c>
      <c r="N236" s="7">
        <v>360716</v>
      </c>
    </row>
    <row r="237" spans="1:14" ht="12.75">
      <c r="A237" s="28" t="s">
        <v>67</v>
      </c>
      <c r="B237" s="7">
        <v>10990</v>
      </c>
      <c r="C237" s="7">
        <v>3119</v>
      </c>
      <c r="D237" s="7">
        <v>231497</v>
      </c>
      <c r="E237" s="7">
        <f t="shared" si="42"/>
        <v>245606</v>
      </c>
      <c r="F237" s="8">
        <v>5515</v>
      </c>
      <c r="G237" s="1" t="s">
        <v>81</v>
      </c>
      <c r="H237" s="7">
        <v>12170</v>
      </c>
      <c r="I237" s="7">
        <v>45000</v>
      </c>
      <c r="J237" s="7">
        <v>84188</v>
      </c>
      <c r="K237" s="1" t="s">
        <v>81</v>
      </c>
      <c r="L237" s="9">
        <f t="shared" si="43"/>
        <v>146873</v>
      </c>
      <c r="M237" s="7">
        <f t="shared" si="44"/>
        <v>35474</v>
      </c>
      <c r="N237" s="7">
        <v>427953</v>
      </c>
    </row>
    <row r="238" spans="1:14" ht="14.25" customHeight="1">
      <c r="A238" s="22" t="s">
        <v>40</v>
      </c>
      <c r="B238" s="23"/>
      <c r="C238" s="23"/>
      <c r="D238" s="23"/>
      <c r="E238" s="23"/>
      <c r="F238" s="23"/>
      <c r="G238" s="23"/>
      <c r="H238" s="23"/>
      <c r="I238" s="23"/>
      <c r="J238" s="23"/>
      <c r="K238" s="23"/>
      <c r="L238" s="23"/>
      <c r="M238" s="23"/>
      <c r="N238" s="23"/>
    </row>
    <row r="239" spans="1:14" ht="12.75">
      <c r="A239" s="28" t="s">
        <v>71</v>
      </c>
      <c r="B239" s="7">
        <v>10947</v>
      </c>
      <c r="C239" s="7">
        <v>3107</v>
      </c>
      <c r="D239" s="7">
        <v>219603</v>
      </c>
      <c r="E239" s="7">
        <f t="shared" si="42"/>
        <v>233657</v>
      </c>
      <c r="F239" s="2" t="s">
        <v>81</v>
      </c>
      <c r="G239" s="1" t="s">
        <v>81</v>
      </c>
      <c r="H239" s="7">
        <v>12170</v>
      </c>
      <c r="I239" s="7">
        <v>42809</v>
      </c>
      <c r="J239" s="7">
        <v>84156</v>
      </c>
      <c r="K239" s="1" t="s">
        <v>81</v>
      </c>
      <c r="L239" s="9">
        <f t="shared" ref="L239:L250" si="45">SUM(F239:K239)</f>
        <v>139135</v>
      </c>
      <c r="M239" s="7">
        <f t="shared" si="44"/>
        <v>35275</v>
      </c>
      <c r="N239" s="7">
        <v>408067</v>
      </c>
    </row>
    <row r="240" spans="1:14" ht="12.75">
      <c r="A240" s="28" t="s">
        <v>72</v>
      </c>
      <c r="B240" s="7">
        <v>10902</v>
      </c>
      <c r="C240" s="7">
        <v>3231</v>
      </c>
      <c r="D240" s="7">
        <v>232028</v>
      </c>
      <c r="E240" s="7">
        <f t="shared" si="42"/>
        <v>246161</v>
      </c>
      <c r="F240" s="2" t="s">
        <v>81</v>
      </c>
      <c r="G240" s="1" t="s">
        <v>81</v>
      </c>
      <c r="H240" s="7">
        <v>12170</v>
      </c>
      <c r="I240" s="7">
        <v>43535</v>
      </c>
      <c r="J240" s="7">
        <v>84156</v>
      </c>
      <c r="K240" s="1" t="s">
        <v>81</v>
      </c>
      <c r="L240" s="9">
        <f t="shared" si="45"/>
        <v>139861</v>
      </c>
      <c r="M240" s="7">
        <f t="shared" si="44"/>
        <v>35003</v>
      </c>
      <c r="N240" s="7">
        <v>421025</v>
      </c>
    </row>
    <row r="241" spans="1:14" ht="12.75">
      <c r="A241" s="28" t="s">
        <v>64</v>
      </c>
      <c r="B241" s="7">
        <v>10634</v>
      </c>
      <c r="C241" s="7">
        <v>3151</v>
      </c>
      <c r="D241" s="7">
        <v>309850</v>
      </c>
      <c r="E241" s="7">
        <f t="shared" si="42"/>
        <v>323635</v>
      </c>
      <c r="F241" s="2" t="s">
        <v>81</v>
      </c>
      <c r="G241" s="1" t="s">
        <v>81</v>
      </c>
      <c r="H241" s="7">
        <v>12170</v>
      </c>
      <c r="I241" s="7">
        <v>45501</v>
      </c>
      <c r="J241" s="7">
        <v>84000</v>
      </c>
      <c r="K241" s="1" t="s">
        <v>81</v>
      </c>
      <c r="L241" s="9">
        <f t="shared" si="45"/>
        <v>141671</v>
      </c>
      <c r="M241" s="7">
        <f t="shared" si="44"/>
        <v>34955</v>
      </c>
      <c r="N241" s="7">
        <v>500261</v>
      </c>
    </row>
    <row r="242" spans="1:14" ht="12.75">
      <c r="A242" s="28" t="s">
        <v>73</v>
      </c>
      <c r="B242" s="7">
        <v>10677</v>
      </c>
      <c r="C242" s="7">
        <v>3164</v>
      </c>
      <c r="D242" s="7">
        <v>292770</v>
      </c>
      <c r="E242" s="7">
        <f t="shared" si="42"/>
        <v>306611</v>
      </c>
      <c r="F242" s="2" t="s">
        <v>81</v>
      </c>
      <c r="G242" s="1" t="s">
        <v>81</v>
      </c>
      <c r="H242" s="7">
        <v>12170</v>
      </c>
      <c r="I242" s="7">
        <v>58641</v>
      </c>
      <c r="J242" s="7">
        <v>84000</v>
      </c>
      <c r="K242" s="1" t="s">
        <v>81</v>
      </c>
      <c r="L242" s="9">
        <f t="shared" si="45"/>
        <v>154811</v>
      </c>
      <c r="M242" s="7">
        <f t="shared" si="44"/>
        <v>35455</v>
      </c>
      <c r="N242" s="7">
        <v>496877</v>
      </c>
    </row>
    <row r="243" spans="1:14" ht="12.75">
      <c r="A243" s="28" t="s">
        <v>74</v>
      </c>
      <c r="B243" s="7">
        <v>10580</v>
      </c>
      <c r="C243" s="7">
        <v>3248</v>
      </c>
      <c r="D243" s="7">
        <v>280540</v>
      </c>
      <c r="E243" s="7">
        <f t="shared" si="42"/>
        <v>294368</v>
      </c>
      <c r="F243" s="2" t="s">
        <v>81</v>
      </c>
      <c r="G243" s="1" t="s">
        <v>81</v>
      </c>
      <c r="H243" s="7">
        <v>12170</v>
      </c>
      <c r="I243" s="7">
        <v>62782</v>
      </c>
      <c r="J243" s="7">
        <v>84000</v>
      </c>
      <c r="K243" s="1" t="s">
        <v>81</v>
      </c>
      <c r="L243" s="9">
        <f t="shared" si="45"/>
        <v>158952</v>
      </c>
      <c r="M243" s="7">
        <f t="shared" si="44"/>
        <v>36007</v>
      </c>
      <c r="N243" s="7">
        <v>489327</v>
      </c>
    </row>
    <row r="244" spans="1:14" ht="12.75">
      <c r="A244" s="28" t="s">
        <v>65</v>
      </c>
      <c r="B244" s="7">
        <v>10507</v>
      </c>
      <c r="C244" s="7">
        <v>3225</v>
      </c>
      <c r="D244" s="7">
        <v>242168</v>
      </c>
      <c r="E244" s="7">
        <f t="shared" si="42"/>
        <v>255900</v>
      </c>
      <c r="F244" s="2" t="s">
        <v>81</v>
      </c>
      <c r="G244" s="1" t="s">
        <v>81</v>
      </c>
      <c r="H244" s="7">
        <v>12170</v>
      </c>
      <c r="I244" s="7">
        <v>63015</v>
      </c>
      <c r="J244" s="7">
        <v>84000</v>
      </c>
      <c r="K244" s="1" t="s">
        <v>81</v>
      </c>
      <c r="L244" s="9">
        <f t="shared" si="45"/>
        <v>159185</v>
      </c>
      <c r="M244" s="7">
        <f t="shared" si="44"/>
        <v>35180</v>
      </c>
      <c r="N244" s="7">
        <v>450265</v>
      </c>
    </row>
    <row r="245" spans="1:14" ht="12.75">
      <c r="A245" s="28" t="s">
        <v>75</v>
      </c>
      <c r="B245" s="7">
        <v>10618</v>
      </c>
      <c r="C245" s="7">
        <v>3259</v>
      </c>
      <c r="D245" s="7">
        <v>229168</v>
      </c>
      <c r="E245" s="7">
        <f t="shared" si="42"/>
        <v>243045</v>
      </c>
      <c r="F245" s="2" t="s">
        <v>81</v>
      </c>
      <c r="G245" s="1" t="s">
        <v>81</v>
      </c>
      <c r="H245" s="7">
        <v>12170</v>
      </c>
      <c r="I245" s="7">
        <v>49749</v>
      </c>
      <c r="J245" s="7">
        <v>84000</v>
      </c>
      <c r="K245" s="1" t="s">
        <v>81</v>
      </c>
      <c r="L245" s="9">
        <f t="shared" si="45"/>
        <v>145919</v>
      </c>
      <c r="M245" s="7">
        <f t="shared" si="44"/>
        <v>35607</v>
      </c>
      <c r="N245" s="7">
        <v>424571</v>
      </c>
    </row>
    <row r="246" spans="1:14" ht="12.75">
      <c r="A246" s="28" t="s">
        <v>76</v>
      </c>
      <c r="B246" s="7">
        <v>10866</v>
      </c>
      <c r="C246" s="7">
        <v>3441</v>
      </c>
      <c r="D246" s="7">
        <v>212959</v>
      </c>
      <c r="E246" s="7">
        <f t="shared" si="42"/>
        <v>227266</v>
      </c>
      <c r="F246" s="8">
        <v>988</v>
      </c>
      <c r="G246" s="1" t="s">
        <v>81</v>
      </c>
      <c r="H246" s="7">
        <v>12170</v>
      </c>
      <c r="I246" s="7">
        <v>57901</v>
      </c>
      <c r="J246" s="7">
        <v>84000</v>
      </c>
      <c r="K246" s="1" t="s">
        <v>81</v>
      </c>
      <c r="L246" s="9">
        <f t="shared" si="45"/>
        <v>155059</v>
      </c>
      <c r="M246" s="7">
        <f t="shared" si="44"/>
        <v>34777</v>
      </c>
      <c r="N246" s="7">
        <v>417102</v>
      </c>
    </row>
    <row r="247" spans="1:14" ht="12.75">
      <c r="A247" s="28" t="s">
        <v>66</v>
      </c>
      <c r="B247" s="7">
        <v>10873</v>
      </c>
      <c r="C247" s="7">
        <v>3443</v>
      </c>
      <c r="D247" s="7">
        <v>225634</v>
      </c>
      <c r="E247" s="7">
        <f t="shared" si="42"/>
        <v>239950</v>
      </c>
      <c r="F247" s="2" t="s">
        <v>81</v>
      </c>
      <c r="G247" s="1" t="s">
        <v>81</v>
      </c>
      <c r="H247" s="7">
        <v>12170</v>
      </c>
      <c r="I247" s="7">
        <v>64153</v>
      </c>
      <c r="J247" s="7">
        <v>84000</v>
      </c>
      <c r="K247" s="1" t="s">
        <v>81</v>
      </c>
      <c r="L247" s="9">
        <f t="shared" si="45"/>
        <v>160323</v>
      </c>
      <c r="M247" s="7">
        <f t="shared" si="44"/>
        <v>34590</v>
      </c>
      <c r="N247" s="7">
        <v>434863</v>
      </c>
    </row>
    <row r="248" spans="1:14" ht="12.75">
      <c r="A248" s="28" t="s">
        <v>77</v>
      </c>
      <c r="B248" s="7">
        <v>10781</v>
      </c>
      <c r="C248" s="7">
        <v>3414</v>
      </c>
      <c r="D248" s="7">
        <v>205932</v>
      </c>
      <c r="E248" s="7">
        <f t="shared" si="42"/>
        <v>220127</v>
      </c>
      <c r="F248" s="2" t="s">
        <v>81</v>
      </c>
      <c r="G248" s="1" t="s">
        <v>81</v>
      </c>
      <c r="H248" s="7">
        <v>12170</v>
      </c>
      <c r="I248" s="7">
        <v>66850</v>
      </c>
      <c r="J248" s="7">
        <v>84000</v>
      </c>
      <c r="K248" s="1" t="s">
        <v>81</v>
      </c>
      <c r="L248" s="9">
        <f t="shared" si="45"/>
        <v>163020</v>
      </c>
      <c r="M248" s="7">
        <f t="shared" si="44"/>
        <v>35032</v>
      </c>
      <c r="N248" s="7">
        <v>418179</v>
      </c>
    </row>
    <row r="249" spans="1:14" ht="12.75">
      <c r="A249" s="28" t="s">
        <v>78</v>
      </c>
      <c r="B249" s="7">
        <v>10680</v>
      </c>
      <c r="C249" s="7">
        <v>3443</v>
      </c>
      <c r="D249" s="7">
        <v>184118</v>
      </c>
      <c r="E249" s="7">
        <f t="shared" si="42"/>
        <v>198241</v>
      </c>
      <c r="F249" s="2" t="s">
        <v>81</v>
      </c>
      <c r="G249" s="1" t="s">
        <v>81</v>
      </c>
      <c r="H249" s="7">
        <v>12170</v>
      </c>
      <c r="I249" s="7">
        <v>62743</v>
      </c>
      <c r="J249" s="7">
        <v>84000</v>
      </c>
      <c r="K249" s="1" t="s">
        <v>81</v>
      </c>
      <c r="L249" s="9">
        <f t="shared" si="45"/>
        <v>158913</v>
      </c>
      <c r="M249" s="7">
        <f t="shared" si="44"/>
        <v>35249</v>
      </c>
      <c r="N249" s="7">
        <v>392403</v>
      </c>
    </row>
    <row r="250" spans="1:14" ht="12.75">
      <c r="A250" s="28" t="s">
        <v>67</v>
      </c>
      <c r="B250" s="7">
        <v>10591</v>
      </c>
      <c r="C250" s="7">
        <v>3441</v>
      </c>
      <c r="D250" s="7">
        <v>226160</v>
      </c>
      <c r="E250" s="7">
        <f t="shared" si="42"/>
        <v>240192</v>
      </c>
      <c r="F250" s="8">
        <v>495</v>
      </c>
      <c r="G250" s="7">
        <v>18</v>
      </c>
      <c r="H250" s="7">
        <v>12170</v>
      </c>
      <c r="I250" s="7">
        <v>65472</v>
      </c>
      <c r="J250" s="7">
        <v>84000</v>
      </c>
      <c r="K250" s="1" t="s">
        <v>81</v>
      </c>
      <c r="L250" s="9">
        <f t="shared" si="45"/>
        <v>162155</v>
      </c>
      <c r="M250" s="7">
        <f t="shared" si="44"/>
        <v>35739</v>
      </c>
      <c r="N250" s="7">
        <v>438086</v>
      </c>
    </row>
    <row r="251" spans="1:14" ht="12.75">
      <c r="A251" s="29" t="s">
        <v>43</v>
      </c>
      <c r="B251" s="7"/>
      <c r="C251" s="7"/>
      <c r="D251" s="7"/>
      <c r="E251" s="7"/>
      <c r="F251" s="8"/>
      <c r="G251" s="7"/>
      <c r="H251" s="7"/>
      <c r="I251" s="7"/>
      <c r="J251" s="7"/>
      <c r="K251" s="7"/>
      <c r="L251" s="7"/>
      <c r="M251" s="7"/>
      <c r="N251" s="7"/>
    </row>
    <row r="252" spans="1:14" ht="12.75">
      <c r="A252" s="28" t="s">
        <v>71</v>
      </c>
      <c r="B252" s="7">
        <v>10477</v>
      </c>
      <c r="C252" s="7">
        <v>2598</v>
      </c>
      <c r="D252" s="7">
        <v>249016</v>
      </c>
      <c r="E252" s="7">
        <f t="shared" ref="E252:E276" si="46">D252+C252+B252</f>
        <v>262091</v>
      </c>
      <c r="F252" s="2" t="s">
        <v>81</v>
      </c>
      <c r="G252" s="7">
        <v>18</v>
      </c>
      <c r="H252" s="7">
        <v>10000</v>
      </c>
      <c r="I252" s="7">
        <v>26079</v>
      </c>
      <c r="J252" s="7">
        <v>84000</v>
      </c>
      <c r="K252" s="1" t="s">
        <v>81</v>
      </c>
      <c r="L252" s="9">
        <f t="shared" ref="L252:L263" si="47">SUM(F252:K252)</f>
        <v>120097</v>
      </c>
      <c r="M252" s="7">
        <f t="shared" ref="M252:M276" si="48">N252-K252-J252-I252-H252-F252-E252-G252</f>
        <v>36076</v>
      </c>
      <c r="N252" s="7">
        <v>418264</v>
      </c>
    </row>
    <row r="253" spans="1:14" ht="12.75">
      <c r="A253" s="28" t="s">
        <v>72</v>
      </c>
      <c r="B253" s="7">
        <v>10473</v>
      </c>
      <c r="C253" s="7">
        <v>2604</v>
      </c>
      <c r="D253" s="7">
        <v>210404</v>
      </c>
      <c r="E253" s="7">
        <f t="shared" si="46"/>
        <v>223481</v>
      </c>
      <c r="F253" s="2" t="s">
        <v>81</v>
      </c>
      <c r="G253" s="7">
        <v>18</v>
      </c>
      <c r="H253" s="7">
        <v>10000</v>
      </c>
      <c r="I253" s="7">
        <v>30108</v>
      </c>
      <c r="J253" s="7">
        <v>81500</v>
      </c>
      <c r="K253" s="1" t="s">
        <v>81</v>
      </c>
      <c r="L253" s="9">
        <f t="shared" si="47"/>
        <v>121626</v>
      </c>
      <c r="M253" s="7">
        <f t="shared" si="48"/>
        <v>35303</v>
      </c>
      <c r="N253" s="7">
        <v>380410</v>
      </c>
    </row>
    <row r="254" spans="1:14" ht="12.75">
      <c r="A254" s="28" t="s">
        <v>64</v>
      </c>
      <c r="B254" s="7">
        <v>10517</v>
      </c>
      <c r="C254" s="7">
        <v>3482</v>
      </c>
      <c r="D254" s="7">
        <v>182304</v>
      </c>
      <c r="E254" s="7">
        <f t="shared" si="46"/>
        <v>196303</v>
      </c>
      <c r="F254" s="2" t="s">
        <v>81</v>
      </c>
      <c r="G254" s="7">
        <v>18</v>
      </c>
      <c r="H254" s="7">
        <v>10000</v>
      </c>
      <c r="I254" s="7">
        <v>53781</v>
      </c>
      <c r="J254" s="7">
        <v>81500</v>
      </c>
      <c r="K254" s="1" t="s">
        <v>81</v>
      </c>
      <c r="L254" s="9">
        <f t="shared" si="47"/>
        <v>145299</v>
      </c>
      <c r="M254" s="7">
        <f t="shared" si="48"/>
        <v>34760</v>
      </c>
      <c r="N254" s="7">
        <v>376362</v>
      </c>
    </row>
    <row r="255" spans="1:14" ht="12.75">
      <c r="A255" s="28" t="s">
        <v>73</v>
      </c>
      <c r="B255" s="7">
        <v>10693</v>
      </c>
      <c r="C255" s="7">
        <v>3540</v>
      </c>
      <c r="D255" s="7">
        <v>226852</v>
      </c>
      <c r="E255" s="7">
        <f t="shared" si="46"/>
        <v>241085</v>
      </c>
      <c r="F255" s="2" t="s">
        <v>81</v>
      </c>
      <c r="G255" s="7">
        <v>18</v>
      </c>
      <c r="H255" s="7">
        <v>10000</v>
      </c>
      <c r="I255" s="7">
        <v>52087</v>
      </c>
      <c r="J255" s="7">
        <v>81500</v>
      </c>
      <c r="K255" s="1" t="s">
        <v>81</v>
      </c>
      <c r="L255" s="9">
        <f t="shared" si="47"/>
        <v>143605</v>
      </c>
      <c r="M255" s="7">
        <f t="shared" si="48"/>
        <v>34917</v>
      </c>
      <c r="N255" s="7">
        <v>419607</v>
      </c>
    </row>
    <row r="256" spans="1:14" ht="12.75">
      <c r="A256" s="28" t="s">
        <v>74</v>
      </c>
      <c r="B256" s="7">
        <v>10887</v>
      </c>
      <c r="C256" s="7">
        <v>3670</v>
      </c>
      <c r="D256" s="7">
        <v>204329</v>
      </c>
      <c r="E256" s="7">
        <f t="shared" si="46"/>
        <v>218886</v>
      </c>
      <c r="F256" s="2" t="s">
        <v>81</v>
      </c>
      <c r="G256" s="7">
        <v>18</v>
      </c>
      <c r="H256" s="7">
        <v>10000</v>
      </c>
      <c r="I256" s="7">
        <v>45396</v>
      </c>
      <c r="J256" s="7">
        <v>81500</v>
      </c>
      <c r="K256" s="1" t="s">
        <v>81</v>
      </c>
      <c r="L256" s="9">
        <f t="shared" si="47"/>
        <v>136914</v>
      </c>
      <c r="M256" s="7">
        <f t="shared" si="48"/>
        <v>34569</v>
      </c>
      <c r="N256" s="7">
        <v>390369</v>
      </c>
    </row>
    <row r="257" spans="1:14" ht="12.75">
      <c r="A257" s="28" t="s">
        <v>65</v>
      </c>
      <c r="B257" s="7">
        <v>11223</v>
      </c>
      <c r="C257" s="7">
        <v>3783</v>
      </c>
      <c r="D257" s="7">
        <v>168927</v>
      </c>
      <c r="E257" s="7">
        <f t="shared" si="46"/>
        <v>183933</v>
      </c>
      <c r="F257" s="2" t="s">
        <v>81</v>
      </c>
      <c r="G257" s="7">
        <v>18</v>
      </c>
      <c r="H257" s="7">
        <v>10000</v>
      </c>
      <c r="I257" s="7">
        <v>62732</v>
      </c>
      <c r="J257" s="7">
        <v>81500</v>
      </c>
      <c r="K257" s="1" t="s">
        <v>81</v>
      </c>
      <c r="L257" s="9">
        <f t="shared" si="47"/>
        <v>154250</v>
      </c>
      <c r="M257" s="7">
        <f t="shared" si="48"/>
        <v>34620</v>
      </c>
      <c r="N257" s="7">
        <v>372803</v>
      </c>
    </row>
    <row r="258" spans="1:14" ht="12.75">
      <c r="A258" s="28" t="s">
        <v>75</v>
      </c>
      <c r="B258" s="7">
        <v>11155</v>
      </c>
      <c r="C258" s="7">
        <v>3760</v>
      </c>
      <c r="D258" s="7">
        <v>152467</v>
      </c>
      <c r="E258" s="7">
        <f t="shared" si="46"/>
        <v>167382</v>
      </c>
      <c r="F258" s="2" t="s">
        <v>81</v>
      </c>
      <c r="G258" s="7">
        <v>18</v>
      </c>
      <c r="H258" s="7">
        <v>10000</v>
      </c>
      <c r="I258" s="7">
        <v>71075</v>
      </c>
      <c r="J258" s="7">
        <v>81500</v>
      </c>
      <c r="K258" s="1" t="s">
        <v>81</v>
      </c>
      <c r="L258" s="9">
        <f t="shared" si="47"/>
        <v>162593</v>
      </c>
      <c r="M258" s="7">
        <f t="shared" si="48"/>
        <v>35053</v>
      </c>
      <c r="N258" s="7">
        <v>365028</v>
      </c>
    </row>
    <row r="259" spans="1:14" ht="12.75">
      <c r="A259" s="28" t="s">
        <v>76</v>
      </c>
      <c r="B259" s="7">
        <v>11198</v>
      </c>
      <c r="C259" s="7">
        <v>3853</v>
      </c>
      <c r="D259" s="7">
        <v>210663</v>
      </c>
      <c r="E259" s="7">
        <f t="shared" si="46"/>
        <v>225714</v>
      </c>
      <c r="F259" s="2" t="s">
        <v>81</v>
      </c>
      <c r="G259" s="7">
        <v>18</v>
      </c>
      <c r="H259" s="7">
        <v>10000</v>
      </c>
      <c r="I259" s="7">
        <v>66675</v>
      </c>
      <c r="J259" s="7">
        <v>81500</v>
      </c>
      <c r="K259" s="1" t="s">
        <v>81</v>
      </c>
      <c r="L259" s="9">
        <f t="shared" si="47"/>
        <v>158193</v>
      </c>
      <c r="M259" s="7">
        <f t="shared" si="48"/>
        <v>38283</v>
      </c>
      <c r="N259" s="7">
        <v>422190</v>
      </c>
    </row>
    <row r="260" spans="1:14" ht="12.75">
      <c r="A260" s="28" t="s">
        <v>66</v>
      </c>
      <c r="B260" s="7">
        <v>11157</v>
      </c>
      <c r="C260" s="7">
        <v>3839</v>
      </c>
      <c r="D260" s="7">
        <v>197232</v>
      </c>
      <c r="E260" s="7">
        <f t="shared" si="46"/>
        <v>212228</v>
      </c>
      <c r="F260" s="8">
        <v>1494</v>
      </c>
      <c r="G260" s="7">
        <v>18</v>
      </c>
      <c r="H260" s="7">
        <v>10000</v>
      </c>
      <c r="I260" s="7">
        <v>70512</v>
      </c>
      <c r="J260" s="7">
        <v>17500</v>
      </c>
      <c r="K260" s="1" t="s">
        <v>81</v>
      </c>
      <c r="L260" s="9">
        <f t="shared" si="47"/>
        <v>99524</v>
      </c>
      <c r="M260" s="7">
        <f t="shared" si="48"/>
        <v>34167</v>
      </c>
      <c r="N260" s="7">
        <v>345919</v>
      </c>
    </row>
    <row r="261" spans="1:14" ht="12.75">
      <c r="A261" s="28" t="s">
        <v>77</v>
      </c>
      <c r="B261" s="7">
        <v>11148</v>
      </c>
      <c r="C261" s="7">
        <v>3836</v>
      </c>
      <c r="D261" s="7">
        <v>157460</v>
      </c>
      <c r="E261" s="7">
        <f t="shared" si="46"/>
        <v>172444</v>
      </c>
      <c r="F261" s="8">
        <v>49611</v>
      </c>
      <c r="G261" s="7">
        <v>18</v>
      </c>
      <c r="H261" s="7">
        <v>10000</v>
      </c>
      <c r="I261" s="7">
        <v>42235</v>
      </c>
      <c r="J261" s="7">
        <v>15000</v>
      </c>
      <c r="K261" s="1" t="s">
        <v>81</v>
      </c>
      <c r="L261" s="9">
        <f t="shared" si="47"/>
        <v>116864</v>
      </c>
      <c r="M261" s="7">
        <f t="shared" si="48"/>
        <v>33527</v>
      </c>
      <c r="N261" s="7">
        <v>322835</v>
      </c>
    </row>
    <row r="262" spans="1:14" ht="12.75">
      <c r="A262" s="28" t="s">
        <v>78</v>
      </c>
      <c r="B262" s="7">
        <v>11175</v>
      </c>
      <c r="C262" s="7">
        <v>3915</v>
      </c>
      <c r="D262" s="7">
        <v>145060</v>
      </c>
      <c r="E262" s="7">
        <f t="shared" si="46"/>
        <v>160150</v>
      </c>
      <c r="F262" s="8">
        <v>48895</v>
      </c>
      <c r="G262" s="7">
        <v>18</v>
      </c>
      <c r="H262" s="7">
        <v>10000</v>
      </c>
      <c r="I262" s="7">
        <v>42330</v>
      </c>
      <c r="J262" s="7">
        <v>15000</v>
      </c>
      <c r="K262" s="1" t="s">
        <v>81</v>
      </c>
      <c r="L262" s="9">
        <f t="shared" si="47"/>
        <v>116243</v>
      </c>
      <c r="M262" s="7">
        <f t="shared" si="48"/>
        <v>33636</v>
      </c>
      <c r="N262" s="7">
        <v>310029</v>
      </c>
    </row>
    <row r="263" spans="1:14" ht="12.75">
      <c r="A263" s="28" t="s">
        <v>67</v>
      </c>
      <c r="B263" s="7">
        <v>11428</v>
      </c>
      <c r="C263" s="7">
        <v>4003</v>
      </c>
      <c r="D263" s="7">
        <v>213910</v>
      </c>
      <c r="E263" s="7">
        <f t="shared" si="46"/>
        <v>229341</v>
      </c>
      <c r="F263" s="8">
        <v>53795</v>
      </c>
      <c r="G263" s="1" t="s">
        <v>81</v>
      </c>
      <c r="H263" s="7">
        <v>10000</v>
      </c>
      <c r="I263" s="1" t="s">
        <v>81</v>
      </c>
      <c r="J263" s="7">
        <v>15000</v>
      </c>
      <c r="K263" s="1" t="s">
        <v>81</v>
      </c>
      <c r="L263" s="9">
        <f t="shared" si="47"/>
        <v>78795</v>
      </c>
      <c r="M263" s="7">
        <f t="shared" si="48"/>
        <v>33919</v>
      </c>
      <c r="N263" s="7">
        <v>342055</v>
      </c>
    </row>
    <row r="264" spans="1:14" ht="12.75">
      <c r="A264" s="29" t="s">
        <v>51</v>
      </c>
      <c r="B264" s="7"/>
      <c r="C264" s="7"/>
      <c r="D264" s="7"/>
      <c r="E264" s="7"/>
      <c r="F264" s="8"/>
      <c r="G264" s="7"/>
      <c r="H264" s="7"/>
      <c r="I264" s="7"/>
      <c r="J264" s="7"/>
      <c r="K264" s="7"/>
      <c r="L264" s="7"/>
      <c r="M264" s="7"/>
      <c r="N264" s="7"/>
    </row>
    <row r="265" spans="1:14" ht="12.75">
      <c r="A265" s="28" t="s">
        <v>71</v>
      </c>
      <c r="B265" s="7">
        <v>11611</v>
      </c>
      <c r="C265" s="7">
        <v>4068</v>
      </c>
      <c r="D265" s="7">
        <v>203455</v>
      </c>
      <c r="E265" s="7">
        <f t="shared" si="46"/>
        <v>219134</v>
      </c>
      <c r="F265" s="8">
        <v>42189</v>
      </c>
      <c r="G265" s="1" t="s">
        <v>81</v>
      </c>
      <c r="H265" s="7">
        <v>10000</v>
      </c>
      <c r="I265" s="1" t="s">
        <v>81</v>
      </c>
      <c r="J265" s="7">
        <v>15000</v>
      </c>
      <c r="K265" s="1" t="s">
        <v>81</v>
      </c>
      <c r="L265" s="9">
        <f t="shared" ref="L265:L276" si="49">SUM(F265:K265)</f>
        <v>67189</v>
      </c>
      <c r="M265" s="7">
        <f t="shared" si="48"/>
        <v>33870</v>
      </c>
      <c r="N265" s="7">
        <v>320193</v>
      </c>
    </row>
    <row r="266" spans="1:14" ht="12.75">
      <c r="A266" s="28" t="s">
        <v>72</v>
      </c>
      <c r="B266" s="7">
        <v>11563</v>
      </c>
      <c r="C266" s="7">
        <v>4114</v>
      </c>
      <c r="D266" s="7">
        <v>173238</v>
      </c>
      <c r="E266" s="7">
        <f t="shared" si="46"/>
        <v>188915</v>
      </c>
      <c r="F266" s="8">
        <v>47209</v>
      </c>
      <c r="G266" s="1" t="s">
        <v>81</v>
      </c>
      <c r="H266" s="7">
        <v>10000</v>
      </c>
      <c r="I266" s="7">
        <v>30720</v>
      </c>
      <c r="J266" s="7">
        <v>12500</v>
      </c>
      <c r="K266" s="1" t="s">
        <v>81</v>
      </c>
      <c r="L266" s="9">
        <f t="shared" si="49"/>
        <v>100429</v>
      </c>
      <c r="M266" s="7">
        <f t="shared" si="48"/>
        <v>35353</v>
      </c>
      <c r="N266" s="7">
        <v>324697</v>
      </c>
    </row>
    <row r="267" spans="1:14" ht="12.75">
      <c r="A267" s="28" t="s">
        <v>64</v>
      </c>
      <c r="B267" s="7">
        <v>11588</v>
      </c>
      <c r="C267" s="7">
        <v>4123</v>
      </c>
      <c r="D267" s="7">
        <v>147960</v>
      </c>
      <c r="E267" s="7">
        <f t="shared" si="46"/>
        <v>163671</v>
      </c>
      <c r="F267" s="8">
        <v>45774</v>
      </c>
      <c r="G267" s="1" t="s">
        <v>81</v>
      </c>
      <c r="H267" s="7">
        <v>10000</v>
      </c>
      <c r="I267" s="7">
        <v>58053</v>
      </c>
      <c r="J267" s="7">
        <v>12500</v>
      </c>
      <c r="K267" s="1" t="s">
        <v>81</v>
      </c>
      <c r="L267" s="9">
        <f t="shared" si="49"/>
        <v>126327</v>
      </c>
      <c r="M267" s="7">
        <f t="shared" si="48"/>
        <v>32860</v>
      </c>
      <c r="N267" s="7">
        <v>322858</v>
      </c>
    </row>
    <row r="268" spans="1:14" ht="12.75">
      <c r="A268" s="28" t="s">
        <v>73</v>
      </c>
      <c r="B268" s="7">
        <v>11673</v>
      </c>
      <c r="C268" s="7">
        <v>4153</v>
      </c>
      <c r="D268" s="7">
        <v>130099</v>
      </c>
      <c r="E268" s="7">
        <f t="shared" si="46"/>
        <v>145925</v>
      </c>
      <c r="F268" s="8">
        <v>51388</v>
      </c>
      <c r="G268" s="1" t="s">
        <v>81</v>
      </c>
      <c r="H268" s="7">
        <v>10000</v>
      </c>
      <c r="I268" s="7">
        <v>67748</v>
      </c>
      <c r="J268" s="7">
        <v>12500</v>
      </c>
      <c r="K268" s="1" t="s">
        <v>81</v>
      </c>
      <c r="L268" s="9">
        <f t="shared" si="49"/>
        <v>141636</v>
      </c>
      <c r="M268" s="7">
        <f t="shared" si="48"/>
        <v>32942</v>
      </c>
      <c r="N268" s="7">
        <v>320503</v>
      </c>
    </row>
    <row r="269" spans="1:14" ht="12.75">
      <c r="A269" s="28" t="s">
        <v>74</v>
      </c>
      <c r="B269" s="7">
        <v>11978</v>
      </c>
      <c r="C269" s="7">
        <v>4319</v>
      </c>
      <c r="D269" s="7">
        <v>143373</v>
      </c>
      <c r="E269" s="7">
        <f t="shared" si="46"/>
        <v>159670</v>
      </c>
      <c r="F269" s="8">
        <v>48993</v>
      </c>
      <c r="G269" s="1" t="s">
        <v>81</v>
      </c>
      <c r="H269" s="7">
        <v>10000</v>
      </c>
      <c r="I269" s="7">
        <v>55239</v>
      </c>
      <c r="J269" s="7">
        <v>12500</v>
      </c>
      <c r="K269" s="1" t="s">
        <v>81</v>
      </c>
      <c r="L269" s="9">
        <f t="shared" si="49"/>
        <v>126732</v>
      </c>
      <c r="M269" s="7">
        <f t="shared" si="48"/>
        <v>34886</v>
      </c>
      <c r="N269" s="7">
        <v>321288</v>
      </c>
    </row>
    <row r="270" spans="1:14" ht="12.75">
      <c r="A270" s="28" t="s">
        <v>65</v>
      </c>
      <c r="B270" s="7">
        <v>11817</v>
      </c>
      <c r="C270" s="7">
        <v>4261</v>
      </c>
      <c r="D270" s="7">
        <v>224101</v>
      </c>
      <c r="E270" s="7">
        <f t="shared" si="46"/>
        <v>240179</v>
      </c>
      <c r="F270" s="8">
        <v>67024</v>
      </c>
      <c r="G270" s="1" t="s">
        <v>81</v>
      </c>
      <c r="H270" s="7">
        <v>10000</v>
      </c>
      <c r="I270" s="7">
        <v>62123</v>
      </c>
      <c r="J270" s="7">
        <v>12500</v>
      </c>
      <c r="K270" s="1" t="s">
        <v>81</v>
      </c>
      <c r="L270" s="9">
        <f t="shared" si="49"/>
        <v>151647</v>
      </c>
      <c r="M270" s="7">
        <f t="shared" si="48"/>
        <v>34188</v>
      </c>
      <c r="N270" s="7">
        <v>426014</v>
      </c>
    </row>
    <row r="271" spans="1:14" ht="12.75">
      <c r="A271" s="28" t="s">
        <v>75</v>
      </c>
      <c r="B271" s="7">
        <v>11741</v>
      </c>
      <c r="C271" s="7">
        <v>4233</v>
      </c>
      <c r="D271" s="7">
        <v>215136</v>
      </c>
      <c r="E271" s="7">
        <f t="shared" si="46"/>
        <v>231110</v>
      </c>
      <c r="F271" s="8">
        <v>73466</v>
      </c>
      <c r="G271" s="1" t="s">
        <v>81</v>
      </c>
      <c r="H271" s="7">
        <v>10000</v>
      </c>
      <c r="I271" s="7">
        <v>70840</v>
      </c>
      <c r="J271" s="7">
        <v>12500</v>
      </c>
      <c r="K271" s="1" t="s">
        <v>81</v>
      </c>
      <c r="L271" s="9">
        <f t="shared" si="49"/>
        <v>166806</v>
      </c>
      <c r="M271" s="7">
        <f t="shared" si="48"/>
        <v>34204</v>
      </c>
      <c r="N271" s="7">
        <v>432120</v>
      </c>
    </row>
    <row r="272" spans="1:14" ht="12.75">
      <c r="A272" s="28" t="s">
        <v>76</v>
      </c>
      <c r="B272" s="7">
        <v>11618</v>
      </c>
      <c r="C272" s="7">
        <v>4241</v>
      </c>
      <c r="D272" s="7">
        <v>179363</v>
      </c>
      <c r="E272" s="7">
        <f t="shared" si="46"/>
        <v>195222</v>
      </c>
      <c r="F272" s="8">
        <v>78497</v>
      </c>
      <c r="G272" s="1" t="s">
        <v>81</v>
      </c>
      <c r="H272" s="7">
        <v>10000</v>
      </c>
      <c r="I272" s="7">
        <v>72611</v>
      </c>
      <c r="J272" s="7">
        <v>10000</v>
      </c>
      <c r="K272" s="1" t="s">
        <v>81</v>
      </c>
      <c r="L272" s="9">
        <f t="shared" si="49"/>
        <v>171108</v>
      </c>
      <c r="M272" s="7">
        <f t="shared" si="48"/>
        <v>34539</v>
      </c>
      <c r="N272" s="7">
        <v>400869</v>
      </c>
    </row>
    <row r="273" spans="1:14" ht="12.75">
      <c r="A273" s="28" t="s">
        <v>66</v>
      </c>
      <c r="B273" s="7">
        <v>12061</v>
      </c>
      <c r="C273" s="7">
        <v>4403</v>
      </c>
      <c r="D273" s="7">
        <v>140580</v>
      </c>
      <c r="E273" s="7">
        <f t="shared" si="46"/>
        <v>157044</v>
      </c>
      <c r="F273" s="8">
        <v>70552</v>
      </c>
      <c r="G273" s="1" t="s">
        <v>81</v>
      </c>
      <c r="H273" s="7">
        <v>10000</v>
      </c>
      <c r="I273" s="7">
        <v>72053</v>
      </c>
      <c r="J273" s="7">
        <v>10000</v>
      </c>
      <c r="K273" s="1" t="s">
        <v>81</v>
      </c>
      <c r="L273" s="9">
        <f t="shared" si="49"/>
        <v>162605</v>
      </c>
      <c r="M273" s="7">
        <f t="shared" si="48"/>
        <v>34263</v>
      </c>
      <c r="N273" s="7">
        <v>353912</v>
      </c>
    </row>
    <row r="274" spans="1:14" ht="12.75">
      <c r="A274" s="28" t="s">
        <v>77</v>
      </c>
      <c r="B274" s="7">
        <v>12077</v>
      </c>
      <c r="C274" s="7">
        <v>4409</v>
      </c>
      <c r="D274" s="7">
        <v>141165</v>
      </c>
      <c r="E274" s="7">
        <f t="shared" si="46"/>
        <v>157651</v>
      </c>
      <c r="F274" s="8">
        <v>70914</v>
      </c>
      <c r="G274" s="1" t="s">
        <v>81</v>
      </c>
      <c r="H274" s="7">
        <v>10000</v>
      </c>
      <c r="I274" s="7">
        <v>79384</v>
      </c>
      <c r="J274" s="7">
        <v>10000</v>
      </c>
      <c r="K274" s="1" t="s">
        <v>81</v>
      </c>
      <c r="L274" s="9">
        <f t="shared" si="49"/>
        <v>170298</v>
      </c>
      <c r="M274" s="7">
        <f t="shared" si="48"/>
        <v>34348</v>
      </c>
      <c r="N274" s="7">
        <v>362297</v>
      </c>
    </row>
    <row r="275" spans="1:14" ht="12.75">
      <c r="A275" s="28" t="s">
        <v>78</v>
      </c>
      <c r="B275" s="7">
        <v>12143</v>
      </c>
      <c r="C275" s="7">
        <v>4486</v>
      </c>
      <c r="D275" s="7">
        <v>202434</v>
      </c>
      <c r="E275" s="7">
        <f t="shared" si="46"/>
        <v>219063</v>
      </c>
      <c r="F275" s="8">
        <v>73764</v>
      </c>
      <c r="G275" s="1" t="s">
        <v>81</v>
      </c>
      <c r="H275" s="7">
        <v>10000</v>
      </c>
      <c r="I275" s="7">
        <v>77283</v>
      </c>
      <c r="J275" s="7">
        <v>10000</v>
      </c>
      <c r="K275" s="7">
        <v>5400</v>
      </c>
      <c r="L275" s="9">
        <f t="shared" si="49"/>
        <v>176447</v>
      </c>
      <c r="M275" s="7">
        <f t="shared" si="48"/>
        <v>34899</v>
      </c>
      <c r="N275" s="7">
        <v>430409</v>
      </c>
    </row>
    <row r="276" spans="1:14" ht="12.75">
      <c r="A276" s="28" t="s">
        <v>67</v>
      </c>
      <c r="B276" s="7">
        <v>12534</v>
      </c>
      <c r="C276" s="7">
        <v>4630</v>
      </c>
      <c r="D276" s="7">
        <v>152041</v>
      </c>
      <c r="E276" s="7">
        <f t="shared" si="46"/>
        <v>169205</v>
      </c>
      <c r="F276" s="8">
        <v>81413</v>
      </c>
      <c r="G276" s="1" t="s">
        <v>81</v>
      </c>
      <c r="H276" s="7">
        <v>10000</v>
      </c>
      <c r="I276" s="7">
        <v>74121</v>
      </c>
      <c r="J276" s="7">
        <v>10000</v>
      </c>
      <c r="K276" s="7">
        <v>5124</v>
      </c>
      <c r="L276" s="9">
        <f t="shared" si="49"/>
        <v>180658</v>
      </c>
      <c r="M276" s="7">
        <f t="shared" si="48"/>
        <v>37011</v>
      </c>
      <c r="N276" s="7">
        <v>386874</v>
      </c>
    </row>
    <row r="277" spans="1:14" ht="14.25" customHeight="1">
      <c r="A277" s="29" t="s">
        <v>52</v>
      </c>
      <c r="B277" s="23"/>
      <c r="C277" s="23"/>
      <c r="D277" s="23"/>
      <c r="E277" s="23"/>
      <c r="F277" s="23"/>
      <c r="G277" s="23"/>
      <c r="H277" s="23"/>
      <c r="I277" s="23"/>
      <c r="J277" s="23"/>
      <c r="K277" s="23"/>
      <c r="L277" s="23"/>
      <c r="M277" s="23"/>
      <c r="N277" s="23"/>
    </row>
    <row r="278" spans="1:14" ht="12.75">
      <c r="A278" s="28" t="s">
        <v>71</v>
      </c>
      <c r="B278" s="7">
        <v>12495</v>
      </c>
      <c r="C278" s="7">
        <v>4068</v>
      </c>
      <c r="D278" s="7">
        <v>176550</v>
      </c>
      <c r="E278" s="7">
        <f t="shared" ref="E278:E289" si="50">D278+C278+B278</f>
        <v>193113</v>
      </c>
      <c r="F278" s="8">
        <v>81184</v>
      </c>
      <c r="G278" s="1" t="s">
        <v>81</v>
      </c>
      <c r="H278" s="7">
        <v>10000</v>
      </c>
      <c r="I278" s="7">
        <v>71801</v>
      </c>
      <c r="J278" s="7">
        <v>10000</v>
      </c>
      <c r="K278" s="7">
        <v>4716</v>
      </c>
      <c r="L278" s="9">
        <f t="shared" ref="L278:L289" si="51">SUM(F278:K278)</f>
        <v>177701</v>
      </c>
      <c r="M278" s="7">
        <f t="shared" ref="M278:M289" si="52">N278-K278-J278-I278-H278-F278-E278-G278</f>
        <v>37039</v>
      </c>
      <c r="N278" s="7">
        <v>407853</v>
      </c>
    </row>
    <row r="279" spans="1:14" ht="12.75">
      <c r="A279" s="28" t="s">
        <v>72</v>
      </c>
      <c r="B279" s="7">
        <v>12485</v>
      </c>
      <c r="C279" s="7">
        <v>4114</v>
      </c>
      <c r="D279" s="7">
        <v>124802</v>
      </c>
      <c r="E279" s="7">
        <f t="shared" si="50"/>
        <v>141401</v>
      </c>
      <c r="F279" s="8">
        <v>85748</v>
      </c>
      <c r="G279" s="1" t="s">
        <v>81</v>
      </c>
      <c r="H279" s="7">
        <v>10000</v>
      </c>
      <c r="I279" s="7">
        <v>81734</v>
      </c>
      <c r="J279" s="7">
        <v>16000</v>
      </c>
      <c r="K279" s="7">
        <v>6786</v>
      </c>
      <c r="L279" s="9">
        <f t="shared" si="51"/>
        <v>200268</v>
      </c>
      <c r="M279" s="7">
        <f t="shared" si="52"/>
        <v>36447</v>
      </c>
      <c r="N279" s="7">
        <v>378116</v>
      </c>
    </row>
    <row r="280" spans="1:14" ht="12.75">
      <c r="A280" s="28" t="s">
        <v>64</v>
      </c>
      <c r="B280" s="7">
        <v>12488</v>
      </c>
      <c r="C280" s="7">
        <v>4123</v>
      </c>
      <c r="D280" s="7">
        <v>158282</v>
      </c>
      <c r="E280" s="7">
        <f t="shared" si="50"/>
        <v>174893</v>
      </c>
      <c r="F280" s="8">
        <v>86207</v>
      </c>
      <c r="G280" s="1" t="s">
        <v>81</v>
      </c>
      <c r="H280" s="7">
        <v>10000</v>
      </c>
      <c r="I280" s="7">
        <v>74517</v>
      </c>
      <c r="J280" s="7">
        <v>20500</v>
      </c>
      <c r="K280" s="7">
        <v>1786</v>
      </c>
      <c r="L280" s="9">
        <f t="shared" si="51"/>
        <v>193010</v>
      </c>
      <c r="M280" s="7">
        <f t="shared" si="52"/>
        <v>35975</v>
      </c>
      <c r="N280" s="7">
        <v>403878</v>
      </c>
    </row>
    <row r="281" spans="1:14" ht="12.75">
      <c r="A281" s="28" t="s">
        <v>73</v>
      </c>
      <c r="B281" s="7">
        <v>12246</v>
      </c>
      <c r="C281" s="7">
        <v>4579</v>
      </c>
      <c r="D281" s="7">
        <v>311476</v>
      </c>
      <c r="E281" s="7">
        <f t="shared" si="50"/>
        <v>328301</v>
      </c>
      <c r="F281" s="8">
        <v>97629</v>
      </c>
      <c r="G281" s="1" t="s">
        <v>81</v>
      </c>
      <c r="H281" s="7">
        <v>10000</v>
      </c>
      <c r="I281" s="7">
        <v>77474</v>
      </c>
      <c r="J281" s="7">
        <v>20500</v>
      </c>
      <c r="K281" s="1" t="s">
        <v>81</v>
      </c>
      <c r="L281" s="9">
        <f t="shared" si="51"/>
        <v>205603</v>
      </c>
      <c r="M281" s="7">
        <f t="shared" si="52"/>
        <v>36027</v>
      </c>
      <c r="N281" s="7">
        <v>569931</v>
      </c>
    </row>
    <row r="282" spans="1:14" ht="12.75">
      <c r="A282" s="28" t="s">
        <v>74</v>
      </c>
      <c r="B282" s="7">
        <v>12390</v>
      </c>
      <c r="C282" s="7">
        <v>4687</v>
      </c>
      <c r="D282" s="7">
        <v>180642</v>
      </c>
      <c r="E282" s="7">
        <f t="shared" si="50"/>
        <v>197719</v>
      </c>
      <c r="F282" s="8">
        <v>68907</v>
      </c>
      <c r="G282" s="1" t="s">
        <v>81</v>
      </c>
      <c r="H282" s="7">
        <v>10000</v>
      </c>
      <c r="I282" s="7">
        <v>80299</v>
      </c>
      <c r="J282" s="7">
        <v>20500</v>
      </c>
      <c r="K282" s="1" t="s">
        <v>81</v>
      </c>
      <c r="L282" s="9">
        <f t="shared" si="51"/>
        <v>179706</v>
      </c>
      <c r="M282" s="7">
        <f t="shared" si="52"/>
        <v>36516</v>
      </c>
      <c r="N282" s="7">
        <v>413941</v>
      </c>
    </row>
    <row r="283" spans="1:14" ht="12.75">
      <c r="A283" s="28" t="s">
        <v>65</v>
      </c>
      <c r="B283" s="7">
        <v>12368</v>
      </c>
      <c r="C283" s="7">
        <v>4679</v>
      </c>
      <c r="D283" s="7">
        <v>143861</v>
      </c>
      <c r="E283" s="7">
        <f t="shared" si="50"/>
        <v>160908</v>
      </c>
      <c r="F283" s="8">
        <v>50794</v>
      </c>
      <c r="G283" s="1" t="s">
        <v>81</v>
      </c>
      <c r="H283" s="7">
        <v>10000</v>
      </c>
      <c r="I283" s="7">
        <v>80260</v>
      </c>
      <c r="J283" s="7">
        <v>24500</v>
      </c>
      <c r="K283" s="1" t="s">
        <v>81</v>
      </c>
      <c r="L283" s="9">
        <f t="shared" si="51"/>
        <v>165554</v>
      </c>
      <c r="M283" s="7">
        <f t="shared" si="52"/>
        <v>36441</v>
      </c>
      <c r="N283" s="7">
        <v>362903</v>
      </c>
    </row>
    <row r="284" spans="1:14" s="13" customFormat="1" ht="12.75">
      <c r="A284" s="28" t="s">
        <v>75</v>
      </c>
      <c r="B284" s="7">
        <v>12296</v>
      </c>
      <c r="C284" s="7">
        <v>4671</v>
      </c>
      <c r="D284" s="7">
        <v>143983</v>
      </c>
      <c r="E284" s="7">
        <f t="shared" si="50"/>
        <v>160950</v>
      </c>
      <c r="F284" s="8">
        <v>59284</v>
      </c>
      <c r="G284" s="1" t="s">
        <v>81</v>
      </c>
      <c r="H284" s="7">
        <v>10000</v>
      </c>
      <c r="I284" s="7">
        <v>71459</v>
      </c>
      <c r="J284" s="7">
        <v>24500</v>
      </c>
      <c r="K284" s="1" t="s">
        <v>81</v>
      </c>
      <c r="L284" s="9">
        <f t="shared" si="51"/>
        <v>165243</v>
      </c>
      <c r="M284" s="7">
        <f t="shared" si="52"/>
        <v>36105</v>
      </c>
      <c r="N284" s="7">
        <v>362298</v>
      </c>
    </row>
    <row r="285" spans="1:14" ht="12.75">
      <c r="A285" s="28" t="s">
        <v>76</v>
      </c>
      <c r="B285" s="7">
        <v>12322</v>
      </c>
      <c r="C285" s="7">
        <v>4743</v>
      </c>
      <c r="D285" s="7">
        <v>124434</v>
      </c>
      <c r="E285" s="7">
        <f t="shared" si="50"/>
        <v>141499</v>
      </c>
      <c r="F285" s="8">
        <v>70768</v>
      </c>
      <c r="G285" s="1" t="s">
        <v>81</v>
      </c>
      <c r="H285" s="7">
        <v>10000</v>
      </c>
      <c r="I285" s="7">
        <v>79261</v>
      </c>
      <c r="J285" s="7">
        <v>29522</v>
      </c>
      <c r="K285" s="1" t="s">
        <v>81</v>
      </c>
      <c r="L285" s="9">
        <f t="shared" si="51"/>
        <v>189551</v>
      </c>
      <c r="M285" s="7">
        <f t="shared" si="52"/>
        <v>36000</v>
      </c>
      <c r="N285" s="7">
        <v>367050</v>
      </c>
    </row>
    <row r="286" spans="1:14" ht="12.75">
      <c r="A286" s="28" t="s">
        <v>66</v>
      </c>
      <c r="B286" s="7">
        <v>12391</v>
      </c>
      <c r="C286" s="7">
        <v>4770</v>
      </c>
      <c r="D286" s="7">
        <v>115800</v>
      </c>
      <c r="E286" s="7">
        <f t="shared" si="50"/>
        <v>132961</v>
      </c>
      <c r="F286" s="8">
        <v>75661</v>
      </c>
      <c r="G286" s="1" t="s">
        <v>81</v>
      </c>
      <c r="H286" s="7">
        <v>10000</v>
      </c>
      <c r="I286" s="7">
        <v>83836</v>
      </c>
      <c r="J286" s="7">
        <v>32522</v>
      </c>
      <c r="K286" s="1" t="s">
        <v>81</v>
      </c>
      <c r="L286" s="9">
        <f t="shared" si="51"/>
        <v>202019</v>
      </c>
      <c r="M286" s="7">
        <f t="shared" si="52"/>
        <v>35518</v>
      </c>
      <c r="N286" s="7">
        <v>370498</v>
      </c>
    </row>
    <row r="287" spans="1:14" ht="12.75">
      <c r="A287" s="28" t="s">
        <v>77</v>
      </c>
      <c r="B287" s="7">
        <v>12642</v>
      </c>
      <c r="C287" s="7">
        <v>4409</v>
      </c>
      <c r="D287" s="7">
        <v>106736</v>
      </c>
      <c r="E287" s="7">
        <f t="shared" si="50"/>
        <v>123787</v>
      </c>
      <c r="F287" s="8">
        <v>70183</v>
      </c>
      <c r="G287" s="1" t="s">
        <v>81</v>
      </c>
      <c r="H287" s="7">
        <v>10000</v>
      </c>
      <c r="I287" s="7">
        <v>83224</v>
      </c>
      <c r="J287" s="7">
        <v>32522</v>
      </c>
      <c r="K287" s="1" t="s">
        <v>81</v>
      </c>
      <c r="L287" s="9">
        <f t="shared" si="51"/>
        <v>195929</v>
      </c>
      <c r="M287" s="7">
        <f t="shared" si="52"/>
        <v>35469</v>
      </c>
      <c r="N287" s="7">
        <v>355185</v>
      </c>
    </row>
    <row r="288" spans="1:14" ht="12.75">
      <c r="A288" s="28" t="s">
        <v>78</v>
      </c>
      <c r="B288" s="7">
        <v>12956</v>
      </c>
      <c r="C288" s="7">
        <v>4486</v>
      </c>
      <c r="D288" s="7">
        <v>130161</v>
      </c>
      <c r="E288" s="7">
        <f t="shared" si="50"/>
        <v>147603</v>
      </c>
      <c r="F288" s="8">
        <v>60272</v>
      </c>
      <c r="G288" s="1" t="s">
        <v>81</v>
      </c>
      <c r="H288" s="7">
        <v>10000</v>
      </c>
      <c r="I288" s="7">
        <v>63172</v>
      </c>
      <c r="J288" s="7">
        <v>32522</v>
      </c>
      <c r="K288" s="1" t="s">
        <v>81</v>
      </c>
      <c r="L288" s="9">
        <f t="shared" si="51"/>
        <v>165966</v>
      </c>
      <c r="M288" s="7">
        <f t="shared" si="52"/>
        <v>35398</v>
      </c>
      <c r="N288" s="7">
        <v>348967</v>
      </c>
    </row>
    <row r="289" spans="1:14" ht="12.75">
      <c r="A289" s="28" t="s">
        <v>67</v>
      </c>
      <c r="B289" s="7">
        <v>13100</v>
      </c>
      <c r="C289" s="7">
        <v>4630</v>
      </c>
      <c r="D289" s="7">
        <v>89068</v>
      </c>
      <c r="E289" s="7">
        <f t="shared" si="50"/>
        <v>106798</v>
      </c>
      <c r="F289" s="8">
        <v>72637</v>
      </c>
      <c r="G289" s="1" t="s">
        <v>81</v>
      </c>
      <c r="H289" s="7">
        <v>10158</v>
      </c>
      <c r="I289" s="7">
        <v>82498</v>
      </c>
      <c r="J289" s="7">
        <v>32522</v>
      </c>
      <c r="K289" s="1" t="s">
        <v>81</v>
      </c>
      <c r="L289" s="9">
        <f t="shared" si="51"/>
        <v>197815</v>
      </c>
      <c r="M289" s="7">
        <f t="shared" si="52"/>
        <v>37435</v>
      </c>
      <c r="N289" s="7">
        <v>342048</v>
      </c>
    </row>
    <row r="290" spans="1:14" ht="12.75">
      <c r="A290" s="29" t="s">
        <v>53</v>
      </c>
      <c r="B290" s="23"/>
      <c r="C290" s="23"/>
      <c r="D290" s="23"/>
      <c r="E290" s="23"/>
      <c r="F290" s="23"/>
      <c r="G290" s="23"/>
      <c r="H290" s="23"/>
      <c r="I290" s="23"/>
      <c r="J290" s="23"/>
      <c r="K290" s="23"/>
      <c r="L290" s="23"/>
      <c r="M290" s="23"/>
      <c r="N290" s="23"/>
    </row>
    <row r="291" spans="1:14" ht="12.75">
      <c r="A291" s="28" t="s">
        <v>71</v>
      </c>
      <c r="B291" s="7">
        <v>12826</v>
      </c>
      <c r="C291" s="7">
        <v>4989</v>
      </c>
      <c r="D291" s="7">
        <v>124951</v>
      </c>
      <c r="E291" s="7">
        <f t="shared" ref="E291:E315" si="53">D291+C291+B291</f>
        <v>142766</v>
      </c>
      <c r="F291" s="8">
        <v>60228</v>
      </c>
      <c r="G291" s="1" t="s">
        <v>81</v>
      </c>
      <c r="H291" s="7">
        <v>10000</v>
      </c>
      <c r="I291" s="7">
        <v>75376</v>
      </c>
      <c r="J291" s="7">
        <v>32522</v>
      </c>
      <c r="K291" s="1" t="s">
        <v>81</v>
      </c>
      <c r="L291" s="9">
        <f t="shared" ref="L291:L302" si="54">SUM(F291:K291)</f>
        <v>178126</v>
      </c>
      <c r="M291" s="7">
        <f t="shared" ref="M291:M315" si="55">N291-K291-J291-I291-H291-F291-E291-G291</f>
        <v>39906</v>
      </c>
      <c r="N291" s="7">
        <v>360798</v>
      </c>
    </row>
    <row r="292" spans="1:14" ht="12.75">
      <c r="A292" s="28" t="s">
        <v>72</v>
      </c>
      <c r="B292" s="7">
        <v>12923</v>
      </c>
      <c r="C292" s="7">
        <v>5109</v>
      </c>
      <c r="D292" s="7">
        <v>99686</v>
      </c>
      <c r="E292" s="7">
        <f t="shared" si="53"/>
        <v>117718</v>
      </c>
      <c r="F292" s="8">
        <v>65761</v>
      </c>
      <c r="G292" s="1" t="s">
        <v>81</v>
      </c>
      <c r="H292" s="7">
        <v>10000</v>
      </c>
      <c r="I292" s="7">
        <v>79512</v>
      </c>
      <c r="J292" s="7">
        <v>30022</v>
      </c>
      <c r="K292" s="1" t="s">
        <v>81</v>
      </c>
      <c r="L292" s="9">
        <f t="shared" si="54"/>
        <v>185295</v>
      </c>
      <c r="M292" s="7">
        <f t="shared" si="55"/>
        <v>43709</v>
      </c>
      <c r="N292" s="7">
        <v>346722</v>
      </c>
    </row>
    <row r="293" spans="1:14" ht="12.75">
      <c r="A293" s="28" t="s">
        <v>64</v>
      </c>
      <c r="B293" s="7">
        <v>12744</v>
      </c>
      <c r="C293" s="7">
        <v>5038</v>
      </c>
      <c r="D293" s="7">
        <v>329224</v>
      </c>
      <c r="E293" s="7">
        <f t="shared" si="53"/>
        <v>347006</v>
      </c>
      <c r="F293" s="8">
        <v>71643</v>
      </c>
      <c r="G293" s="1" t="s">
        <v>81</v>
      </c>
      <c r="H293" s="7">
        <v>10000</v>
      </c>
      <c r="I293" s="7">
        <v>79865</v>
      </c>
      <c r="J293" s="7">
        <v>30022</v>
      </c>
      <c r="K293" s="1" t="s">
        <v>81</v>
      </c>
      <c r="L293" s="9">
        <f t="shared" si="54"/>
        <v>191530</v>
      </c>
      <c r="M293" s="7">
        <f t="shared" si="55"/>
        <v>39100</v>
      </c>
      <c r="N293" s="7">
        <v>577636</v>
      </c>
    </row>
    <row r="294" spans="1:14" ht="12.75">
      <c r="A294" s="28" t="s">
        <v>73</v>
      </c>
      <c r="B294" s="7">
        <v>12794</v>
      </c>
      <c r="C294" s="7">
        <v>5058</v>
      </c>
      <c r="D294" s="7">
        <v>277336</v>
      </c>
      <c r="E294" s="7">
        <f t="shared" si="53"/>
        <v>295188</v>
      </c>
      <c r="F294" s="8">
        <v>52799</v>
      </c>
      <c r="G294" s="1" t="s">
        <v>81</v>
      </c>
      <c r="H294" s="7">
        <v>10000</v>
      </c>
      <c r="I294" s="7">
        <v>82296</v>
      </c>
      <c r="J294" s="7">
        <v>30022</v>
      </c>
      <c r="K294" s="1" t="s">
        <v>81</v>
      </c>
      <c r="L294" s="9">
        <f t="shared" si="54"/>
        <v>175117</v>
      </c>
      <c r="M294" s="7">
        <f t="shared" si="55"/>
        <v>39130</v>
      </c>
      <c r="N294" s="7">
        <v>509435</v>
      </c>
    </row>
    <row r="295" spans="1:14" ht="12.75">
      <c r="A295" s="28" t="s">
        <v>74</v>
      </c>
      <c r="B295" s="7">
        <v>12441</v>
      </c>
      <c r="C295" s="7">
        <v>5003</v>
      </c>
      <c r="D295" s="7">
        <v>282249</v>
      </c>
      <c r="E295" s="7">
        <f t="shared" si="53"/>
        <v>299693</v>
      </c>
      <c r="F295" s="8">
        <v>62343</v>
      </c>
      <c r="G295" s="1" t="s">
        <v>81</v>
      </c>
      <c r="H295" s="7">
        <v>10000</v>
      </c>
      <c r="I295" s="7">
        <v>83060</v>
      </c>
      <c r="J295" s="7">
        <v>30022</v>
      </c>
      <c r="K295" s="1" t="s">
        <v>81</v>
      </c>
      <c r="L295" s="9">
        <f t="shared" si="54"/>
        <v>185425</v>
      </c>
      <c r="M295" s="7">
        <f t="shared" si="55"/>
        <v>38917</v>
      </c>
      <c r="N295" s="7">
        <v>524035</v>
      </c>
    </row>
    <row r="296" spans="1:14" ht="12.75">
      <c r="A296" s="28" t="s">
        <v>65</v>
      </c>
      <c r="B296" s="7">
        <v>12287</v>
      </c>
      <c r="C296" s="7">
        <v>4941</v>
      </c>
      <c r="D296" s="7">
        <v>208669</v>
      </c>
      <c r="E296" s="7">
        <f t="shared" si="53"/>
        <v>225897</v>
      </c>
      <c r="F296" s="8">
        <v>44903</v>
      </c>
      <c r="G296" s="1" t="s">
        <v>81</v>
      </c>
      <c r="H296" s="7">
        <v>10000</v>
      </c>
      <c r="I296" s="7">
        <v>88987</v>
      </c>
      <c r="J296" s="7">
        <v>30022</v>
      </c>
      <c r="K296" s="1" t="s">
        <v>81</v>
      </c>
      <c r="L296" s="9">
        <f t="shared" si="54"/>
        <v>173912</v>
      </c>
      <c r="M296" s="7">
        <f t="shared" si="55"/>
        <v>31189</v>
      </c>
      <c r="N296" s="7">
        <v>430998</v>
      </c>
    </row>
    <row r="297" spans="1:14" ht="12.75">
      <c r="A297" s="28" t="s">
        <v>75</v>
      </c>
      <c r="B297" s="7">
        <v>12247</v>
      </c>
      <c r="C297" s="7">
        <v>4924</v>
      </c>
      <c r="D297" s="7">
        <v>202797</v>
      </c>
      <c r="E297" s="7">
        <f t="shared" si="53"/>
        <v>219968</v>
      </c>
      <c r="F297" s="8">
        <v>56339</v>
      </c>
      <c r="G297" s="1" t="s">
        <v>81</v>
      </c>
      <c r="H297" s="7">
        <v>10000</v>
      </c>
      <c r="I297" s="7">
        <v>86678</v>
      </c>
      <c r="J297" s="7">
        <v>30022</v>
      </c>
      <c r="K297" s="1" t="s">
        <v>81</v>
      </c>
      <c r="L297" s="9">
        <f t="shared" si="54"/>
        <v>183039</v>
      </c>
      <c r="M297" s="7">
        <f t="shared" si="55"/>
        <v>41135</v>
      </c>
      <c r="N297" s="7">
        <v>444142</v>
      </c>
    </row>
    <row r="298" spans="1:14" ht="12.75">
      <c r="A298" s="28" t="s">
        <v>76</v>
      </c>
      <c r="B298" s="7">
        <v>12314</v>
      </c>
      <c r="C298" s="7">
        <v>5042</v>
      </c>
      <c r="D298" s="7">
        <v>178358</v>
      </c>
      <c r="E298" s="7">
        <f t="shared" si="53"/>
        <v>195714</v>
      </c>
      <c r="F298" s="8">
        <v>64315</v>
      </c>
      <c r="G298" s="7">
        <v>4000</v>
      </c>
      <c r="H298" s="7">
        <v>10000</v>
      </c>
      <c r="I298" s="7">
        <v>89145</v>
      </c>
      <c r="J298" s="7">
        <v>27522</v>
      </c>
      <c r="K298" s="1" t="s">
        <v>81</v>
      </c>
      <c r="L298" s="9">
        <f t="shared" si="54"/>
        <v>194982</v>
      </c>
      <c r="M298" s="7">
        <f t="shared" si="55"/>
        <v>38902</v>
      </c>
      <c r="N298" s="7">
        <v>429598</v>
      </c>
    </row>
    <row r="299" spans="1:14" ht="12.75">
      <c r="A299" s="28" t="s">
        <v>66</v>
      </c>
      <c r="B299" s="7">
        <v>12226</v>
      </c>
      <c r="C299" s="7">
        <v>5006</v>
      </c>
      <c r="D299" s="7">
        <v>241011</v>
      </c>
      <c r="E299" s="7">
        <f t="shared" si="53"/>
        <v>258243</v>
      </c>
      <c r="F299" s="8">
        <v>54350</v>
      </c>
      <c r="G299" s="7">
        <v>4000</v>
      </c>
      <c r="H299" s="7">
        <v>10000</v>
      </c>
      <c r="I299" s="7">
        <v>74256</v>
      </c>
      <c r="J299" s="7">
        <v>27522</v>
      </c>
      <c r="K299" s="1" t="s">
        <v>81</v>
      </c>
      <c r="L299" s="9">
        <f t="shared" si="54"/>
        <v>170128</v>
      </c>
      <c r="M299" s="7">
        <f t="shared" si="55"/>
        <v>38751</v>
      </c>
      <c r="N299" s="7">
        <v>467122</v>
      </c>
    </row>
    <row r="300" spans="1:14" ht="12.75">
      <c r="A300" s="28" t="s">
        <v>77</v>
      </c>
      <c r="B300" s="7">
        <v>12196</v>
      </c>
      <c r="C300" s="7">
        <v>4993</v>
      </c>
      <c r="D300" s="7">
        <v>199240</v>
      </c>
      <c r="E300" s="7">
        <f t="shared" si="53"/>
        <v>216429</v>
      </c>
      <c r="F300" s="8">
        <v>63297</v>
      </c>
      <c r="G300" s="7">
        <v>4000</v>
      </c>
      <c r="H300" s="7">
        <v>10000</v>
      </c>
      <c r="I300" s="7">
        <v>86257</v>
      </c>
      <c r="J300" s="7">
        <v>27522</v>
      </c>
      <c r="K300" s="1" t="s">
        <v>81</v>
      </c>
      <c r="L300" s="9">
        <f t="shared" si="54"/>
        <v>191076</v>
      </c>
      <c r="M300" s="7">
        <f t="shared" si="55"/>
        <v>38532</v>
      </c>
      <c r="N300" s="7">
        <v>446037</v>
      </c>
    </row>
    <row r="301" spans="1:14" ht="12.75">
      <c r="A301" s="28" t="s">
        <v>78</v>
      </c>
      <c r="B301" s="7">
        <v>12013</v>
      </c>
      <c r="C301" s="7">
        <v>5014</v>
      </c>
      <c r="D301" s="7">
        <v>140862</v>
      </c>
      <c r="E301" s="7">
        <f t="shared" si="53"/>
        <v>157889</v>
      </c>
      <c r="F301" s="8">
        <v>69295</v>
      </c>
      <c r="G301" s="7">
        <v>4000</v>
      </c>
      <c r="H301" s="7">
        <v>10000</v>
      </c>
      <c r="I301" s="7">
        <v>115711</v>
      </c>
      <c r="J301" s="7">
        <v>27522</v>
      </c>
      <c r="K301" s="1" t="s">
        <v>81</v>
      </c>
      <c r="L301" s="9">
        <f t="shared" si="54"/>
        <v>226528</v>
      </c>
      <c r="M301" s="7">
        <f t="shared" si="55"/>
        <v>38513</v>
      </c>
      <c r="N301" s="7">
        <v>422930</v>
      </c>
    </row>
    <row r="302" spans="1:14" ht="12.75">
      <c r="A302" s="28" t="s">
        <v>67</v>
      </c>
      <c r="B302" s="7">
        <v>12056</v>
      </c>
      <c r="C302" s="7">
        <v>5032</v>
      </c>
      <c r="D302" s="7">
        <v>126386</v>
      </c>
      <c r="E302" s="7">
        <f t="shared" si="53"/>
        <v>143474</v>
      </c>
      <c r="F302" s="8">
        <v>73185</v>
      </c>
      <c r="G302" s="7">
        <v>9000</v>
      </c>
      <c r="H302" s="7">
        <v>10000</v>
      </c>
      <c r="I302" s="7">
        <v>89642</v>
      </c>
      <c r="J302" s="7">
        <v>27522</v>
      </c>
      <c r="K302" s="1" t="s">
        <v>81</v>
      </c>
      <c r="L302" s="9">
        <f t="shared" si="54"/>
        <v>209349</v>
      </c>
      <c r="M302" s="7">
        <f t="shared" si="55"/>
        <v>38610</v>
      </c>
      <c r="N302" s="7">
        <v>391433</v>
      </c>
    </row>
    <row r="303" spans="1:14" ht="12.75">
      <c r="A303" s="29" t="s">
        <v>54</v>
      </c>
      <c r="B303" s="7"/>
      <c r="C303" s="7"/>
      <c r="D303" s="7"/>
      <c r="E303" s="7" t="s">
        <v>55</v>
      </c>
      <c r="F303" s="8"/>
      <c r="G303" s="7"/>
      <c r="H303" s="7"/>
      <c r="I303" s="7"/>
      <c r="J303" s="7"/>
      <c r="K303" s="7"/>
      <c r="L303" s="7"/>
      <c r="M303" s="7"/>
      <c r="N303" s="7"/>
    </row>
    <row r="304" spans="1:14" ht="12.75">
      <c r="A304" s="28" t="s">
        <v>71</v>
      </c>
      <c r="B304" s="7">
        <v>12192</v>
      </c>
      <c r="C304" s="7">
        <v>5088</v>
      </c>
      <c r="D304" s="7">
        <v>166625</v>
      </c>
      <c r="E304" s="7">
        <f t="shared" si="53"/>
        <v>183905</v>
      </c>
      <c r="F304" s="8">
        <v>65242</v>
      </c>
      <c r="G304" s="7">
        <v>9000</v>
      </c>
      <c r="H304" s="7">
        <v>10000</v>
      </c>
      <c r="I304" s="7">
        <v>99201</v>
      </c>
      <c r="J304" s="7">
        <v>27522</v>
      </c>
      <c r="K304" s="1" t="s">
        <v>81</v>
      </c>
      <c r="L304" s="9">
        <f t="shared" ref="L304:L315" si="56">SUM(F304:K304)</f>
        <v>210965</v>
      </c>
      <c r="M304" s="7">
        <f t="shared" si="55"/>
        <v>38554</v>
      </c>
      <c r="N304" s="7">
        <v>433424</v>
      </c>
    </row>
    <row r="305" spans="1:14" ht="12.75">
      <c r="A305" s="28" t="s">
        <v>72</v>
      </c>
      <c r="B305" s="7">
        <v>12105</v>
      </c>
      <c r="C305" s="7">
        <v>5160</v>
      </c>
      <c r="D305" s="7">
        <v>157382</v>
      </c>
      <c r="E305" s="7">
        <f t="shared" si="53"/>
        <v>174647</v>
      </c>
      <c r="F305" s="8">
        <v>70213</v>
      </c>
      <c r="G305" s="7">
        <v>9000</v>
      </c>
      <c r="H305" s="7">
        <v>10000</v>
      </c>
      <c r="I305" s="7">
        <v>101226</v>
      </c>
      <c r="J305" s="7">
        <v>27522</v>
      </c>
      <c r="K305" s="1" t="s">
        <v>81</v>
      </c>
      <c r="L305" s="9">
        <f t="shared" si="56"/>
        <v>217961</v>
      </c>
      <c r="M305" s="7">
        <f t="shared" si="55"/>
        <v>38343</v>
      </c>
      <c r="N305" s="7">
        <v>430951</v>
      </c>
    </row>
    <row r="306" spans="1:14" ht="12.75">
      <c r="A306" s="28" t="s">
        <v>64</v>
      </c>
      <c r="B306" s="7">
        <v>12154</v>
      </c>
      <c r="C306" s="7">
        <v>5181</v>
      </c>
      <c r="D306" s="7">
        <v>131329</v>
      </c>
      <c r="E306" s="7">
        <f t="shared" si="53"/>
        <v>148664</v>
      </c>
      <c r="F306" s="8">
        <v>61281</v>
      </c>
      <c r="G306" s="7">
        <v>9000</v>
      </c>
      <c r="H306" s="7">
        <v>10000</v>
      </c>
      <c r="I306" s="7">
        <v>113301</v>
      </c>
      <c r="J306" s="7">
        <v>27522</v>
      </c>
      <c r="K306" s="1" t="s">
        <v>81</v>
      </c>
      <c r="L306" s="9">
        <f t="shared" si="56"/>
        <v>221104</v>
      </c>
      <c r="M306" s="7">
        <f t="shared" si="55"/>
        <v>37887</v>
      </c>
      <c r="N306" s="7">
        <v>407655</v>
      </c>
    </row>
    <row r="307" spans="1:14" ht="12.75">
      <c r="A307" s="28" t="s">
        <v>73</v>
      </c>
      <c r="B307" s="7">
        <v>12105</v>
      </c>
      <c r="C307" s="7">
        <v>5160</v>
      </c>
      <c r="D307" s="7">
        <v>138627</v>
      </c>
      <c r="E307" s="7">
        <f t="shared" si="53"/>
        <v>155892</v>
      </c>
      <c r="F307" s="8">
        <v>58312</v>
      </c>
      <c r="G307" s="7">
        <v>9000</v>
      </c>
      <c r="H307" s="7">
        <v>10000</v>
      </c>
      <c r="I307" s="7">
        <v>122515</v>
      </c>
      <c r="J307" s="7">
        <v>27522</v>
      </c>
      <c r="K307" s="1" t="s">
        <v>81</v>
      </c>
      <c r="L307" s="9">
        <f t="shared" si="56"/>
        <v>227349</v>
      </c>
      <c r="M307" s="7">
        <f t="shared" si="55"/>
        <v>37960</v>
      </c>
      <c r="N307" s="7">
        <v>421201</v>
      </c>
    </row>
    <row r="308" spans="1:14" ht="12.75">
      <c r="A308" s="28" t="s">
        <v>74</v>
      </c>
      <c r="B308" s="7">
        <v>12604</v>
      </c>
      <c r="C308" s="7">
        <v>5493</v>
      </c>
      <c r="D308" s="7">
        <v>149830</v>
      </c>
      <c r="E308" s="7">
        <f t="shared" si="53"/>
        <v>167927</v>
      </c>
      <c r="F308" s="8">
        <v>48402</v>
      </c>
      <c r="G308" s="7">
        <v>9000</v>
      </c>
      <c r="H308" s="7">
        <v>10000</v>
      </c>
      <c r="I308" s="7">
        <v>124119</v>
      </c>
      <c r="J308" s="7">
        <v>27522</v>
      </c>
      <c r="K308" s="1" t="s">
        <v>81</v>
      </c>
      <c r="L308" s="9">
        <f t="shared" si="56"/>
        <v>219043</v>
      </c>
      <c r="M308" s="7">
        <f t="shared" si="55"/>
        <v>37741</v>
      </c>
      <c r="N308" s="7">
        <v>424711</v>
      </c>
    </row>
    <row r="309" spans="1:14" ht="12.75">
      <c r="A309" s="28" t="s">
        <v>65</v>
      </c>
      <c r="B309" s="7">
        <v>12479</v>
      </c>
      <c r="C309" s="7">
        <v>5439</v>
      </c>
      <c r="D309" s="7">
        <v>133981</v>
      </c>
      <c r="E309" s="7">
        <f t="shared" si="53"/>
        <v>151899</v>
      </c>
      <c r="F309" s="8">
        <v>48369</v>
      </c>
      <c r="G309" s="7">
        <v>9000</v>
      </c>
      <c r="H309" s="7">
        <v>10000</v>
      </c>
      <c r="I309" s="7">
        <v>145229</v>
      </c>
      <c r="J309" s="7">
        <v>27522</v>
      </c>
      <c r="K309" s="1" t="s">
        <v>81</v>
      </c>
      <c r="L309" s="9">
        <f t="shared" si="56"/>
        <v>240120</v>
      </c>
      <c r="M309" s="7">
        <f t="shared" si="55"/>
        <v>37563</v>
      </c>
      <c r="N309" s="7">
        <v>429582</v>
      </c>
    </row>
    <row r="310" spans="1:14" ht="12.75">
      <c r="A310" s="28" t="s">
        <v>75</v>
      </c>
      <c r="B310" s="7">
        <v>12497</v>
      </c>
      <c r="C310" s="7">
        <v>5447</v>
      </c>
      <c r="D310" s="7">
        <v>175885</v>
      </c>
      <c r="E310" s="7">
        <f t="shared" si="53"/>
        <v>193829</v>
      </c>
      <c r="F310" s="8">
        <v>49686</v>
      </c>
      <c r="G310" s="7">
        <v>9000</v>
      </c>
      <c r="H310" s="7">
        <v>10000</v>
      </c>
      <c r="I310" s="7">
        <v>91925</v>
      </c>
      <c r="J310" s="7">
        <v>27522</v>
      </c>
      <c r="K310" s="1" t="s">
        <v>81</v>
      </c>
      <c r="L310" s="9">
        <f t="shared" si="56"/>
        <v>188133</v>
      </c>
      <c r="M310" s="7">
        <f t="shared" si="55"/>
        <v>37198</v>
      </c>
      <c r="N310" s="7">
        <v>419160</v>
      </c>
    </row>
    <row r="311" spans="1:14" ht="12.75">
      <c r="A311" s="28" t="s">
        <v>76</v>
      </c>
      <c r="B311" s="7">
        <v>12556</v>
      </c>
      <c r="C311" s="7">
        <v>5609</v>
      </c>
      <c r="D311" s="7">
        <v>155278</v>
      </c>
      <c r="E311" s="7">
        <f t="shared" si="53"/>
        <v>173443</v>
      </c>
      <c r="F311" s="8">
        <v>57665</v>
      </c>
      <c r="G311" s="7">
        <v>40500</v>
      </c>
      <c r="H311" s="7">
        <v>10000</v>
      </c>
      <c r="I311" s="7">
        <v>120515</v>
      </c>
      <c r="J311" s="1" t="s">
        <v>81</v>
      </c>
      <c r="K311" s="1" t="s">
        <v>81</v>
      </c>
      <c r="L311" s="9">
        <f t="shared" si="56"/>
        <v>228680</v>
      </c>
      <c r="M311" s="7">
        <f t="shared" si="55"/>
        <v>35150</v>
      </c>
      <c r="N311" s="7">
        <v>437273</v>
      </c>
    </row>
    <row r="312" spans="1:14" ht="12.75">
      <c r="A312" s="28" t="s">
        <v>66</v>
      </c>
      <c r="B312" s="7">
        <v>12453</v>
      </c>
      <c r="C312" s="7">
        <v>5563</v>
      </c>
      <c r="D312" s="7">
        <v>133650</v>
      </c>
      <c r="E312" s="7">
        <f t="shared" si="53"/>
        <v>151666</v>
      </c>
      <c r="F312" s="8">
        <v>70528</v>
      </c>
      <c r="G312" s="7">
        <v>40500</v>
      </c>
      <c r="H312" s="7">
        <v>10000</v>
      </c>
      <c r="I312" s="7">
        <v>134632</v>
      </c>
      <c r="J312" s="1" t="s">
        <v>81</v>
      </c>
      <c r="K312" s="1" t="s">
        <v>81</v>
      </c>
      <c r="L312" s="9">
        <f t="shared" si="56"/>
        <v>255660</v>
      </c>
      <c r="M312" s="7">
        <f t="shared" si="55"/>
        <v>35288</v>
      </c>
      <c r="N312" s="7">
        <v>442614</v>
      </c>
    </row>
    <row r="313" spans="1:14" ht="12.75">
      <c r="A313" s="28" t="s">
        <v>77</v>
      </c>
      <c r="B313" s="7">
        <v>12484</v>
      </c>
      <c r="C313" s="7">
        <v>5577</v>
      </c>
      <c r="D313" s="7">
        <v>116505</v>
      </c>
      <c r="E313" s="7">
        <f t="shared" si="53"/>
        <v>134566</v>
      </c>
      <c r="F313" s="8">
        <v>90394</v>
      </c>
      <c r="G313" s="7">
        <v>40500</v>
      </c>
      <c r="H313" s="7">
        <v>10000</v>
      </c>
      <c r="I313" s="7">
        <v>138607</v>
      </c>
      <c r="J313" s="1" t="s">
        <v>81</v>
      </c>
      <c r="K313" s="1" t="s">
        <v>81</v>
      </c>
      <c r="L313" s="9">
        <f t="shared" si="56"/>
        <v>279501</v>
      </c>
      <c r="M313" s="7">
        <f t="shared" si="55"/>
        <v>35430</v>
      </c>
      <c r="N313" s="7">
        <v>449497</v>
      </c>
    </row>
    <row r="314" spans="1:14" ht="12.75">
      <c r="A314" s="28" t="s">
        <v>78</v>
      </c>
      <c r="B314" s="7">
        <v>12718</v>
      </c>
      <c r="C314" s="7">
        <v>5829</v>
      </c>
      <c r="D314" s="7">
        <v>121320</v>
      </c>
      <c r="E314" s="7">
        <f t="shared" si="53"/>
        <v>139867</v>
      </c>
      <c r="F314" s="8">
        <v>83817</v>
      </c>
      <c r="G314" s="7">
        <v>39967</v>
      </c>
      <c r="H314" s="7">
        <v>10000</v>
      </c>
      <c r="I314" s="7">
        <v>156444</v>
      </c>
      <c r="J314" s="1" t="s">
        <v>81</v>
      </c>
      <c r="K314" s="1" t="s">
        <v>81</v>
      </c>
      <c r="L314" s="9">
        <f t="shared" si="56"/>
        <v>290228</v>
      </c>
      <c r="M314" s="7">
        <f t="shared" si="55"/>
        <v>35729</v>
      </c>
      <c r="N314" s="7">
        <v>465824</v>
      </c>
    </row>
    <row r="315" spans="1:14" ht="12.75">
      <c r="A315" s="28" t="s">
        <v>67</v>
      </c>
      <c r="B315" s="7">
        <v>12690</v>
      </c>
      <c r="C315" s="7">
        <v>5816</v>
      </c>
      <c r="D315" s="7">
        <v>190290</v>
      </c>
      <c r="E315" s="7">
        <f t="shared" si="53"/>
        <v>208796</v>
      </c>
      <c r="F315" s="8">
        <v>85737</v>
      </c>
      <c r="G315" s="7">
        <v>44243</v>
      </c>
      <c r="H315" s="7">
        <v>10000</v>
      </c>
      <c r="I315" s="7">
        <v>88850</v>
      </c>
      <c r="J315" s="1" t="s">
        <v>81</v>
      </c>
      <c r="K315" s="1" t="s">
        <v>81</v>
      </c>
      <c r="L315" s="9">
        <f t="shared" si="56"/>
        <v>228830</v>
      </c>
      <c r="M315" s="7">
        <f t="shared" si="55"/>
        <v>36774</v>
      </c>
      <c r="N315" s="7">
        <v>474400</v>
      </c>
    </row>
    <row r="316" spans="1:14" ht="15" customHeight="1">
      <c r="A316" s="31" t="s">
        <v>56</v>
      </c>
      <c r="B316" s="7"/>
      <c r="C316" s="7"/>
      <c r="D316" s="7"/>
      <c r="E316" s="7"/>
      <c r="F316" s="8"/>
      <c r="G316" s="7"/>
      <c r="H316" s="7"/>
      <c r="I316" s="7"/>
      <c r="J316" s="7"/>
      <c r="K316" s="7"/>
      <c r="L316" s="7"/>
      <c r="M316" s="7" t="s">
        <v>55</v>
      </c>
      <c r="N316" s="7"/>
    </row>
    <row r="317" spans="1:14" ht="12.75">
      <c r="A317" s="28" t="s">
        <v>71</v>
      </c>
      <c r="B317" s="7">
        <v>12570</v>
      </c>
      <c r="C317" s="7">
        <v>5761</v>
      </c>
      <c r="D317" s="7">
        <v>232404</v>
      </c>
      <c r="E317" s="7">
        <f t="shared" ref="E317:E328" si="57">D317+C317+B317</f>
        <v>250735</v>
      </c>
      <c r="F317" s="8">
        <v>77801</v>
      </c>
      <c r="G317" s="7">
        <v>44243</v>
      </c>
      <c r="H317" s="7">
        <v>10000</v>
      </c>
      <c r="I317" s="7">
        <v>50095</v>
      </c>
      <c r="J317" s="1" t="s">
        <v>81</v>
      </c>
      <c r="K317" s="1" t="s">
        <v>81</v>
      </c>
      <c r="L317" s="9">
        <f t="shared" ref="L317:L328" si="58">SUM(F317:K317)</f>
        <v>182139</v>
      </c>
      <c r="M317" s="7">
        <f t="shared" ref="M317:M328" si="59">N317-K317-J317-I317-H317-F317-E317-G317</f>
        <v>37234</v>
      </c>
      <c r="N317" s="7">
        <v>470108</v>
      </c>
    </row>
    <row r="318" spans="1:14" ht="12.75">
      <c r="A318" s="28" t="s">
        <v>72</v>
      </c>
      <c r="B318" s="7">
        <v>12693</v>
      </c>
      <c r="C318" s="7">
        <v>5978</v>
      </c>
      <c r="D318" s="7">
        <v>154666</v>
      </c>
      <c r="E318" s="7">
        <f t="shared" si="57"/>
        <v>173337</v>
      </c>
      <c r="F318" s="8">
        <v>75816</v>
      </c>
      <c r="G318" s="7">
        <v>44243</v>
      </c>
      <c r="H318" s="7">
        <v>10000</v>
      </c>
      <c r="I318" s="7">
        <v>131766</v>
      </c>
      <c r="J318" s="1" t="s">
        <v>81</v>
      </c>
      <c r="K318" s="1" t="s">
        <v>81</v>
      </c>
      <c r="L318" s="9">
        <f t="shared" si="58"/>
        <v>261825</v>
      </c>
      <c r="M318" s="7">
        <f t="shared" si="59"/>
        <v>35834</v>
      </c>
      <c r="N318" s="7">
        <v>470996</v>
      </c>
    </row>
    <row r="319" spans="1:14" ht="12.75">
      <c r="A319" s="28" t="s">
        <v>64</v>
      </c>
      <c r="B319" s="7">
        <v>12739</v>
      </c>
      <c r="C319" s="7">
        <v>5999</v>
      </c>
      <c r="D319" s="7">
        <v>126441</v>
      </c>
      <c r="E319" s="7">
        <f t="shared" si="57"/>
        <v>145179</v>
      </c>
      <c r="F319" s="8">
        <v>73812</v>
      </c>
      <c r="G319" s="7">
        <v>44243</v>
      </c>
      <c r="H319" s="7">
        <v>10000</v>
      </c>
      <c r="I319" s="7">
        <v>146701</v>
      </c>
      <c r="J319" s="1" t="s">
        <v>81</v>
      </c>
      <c r="K319" s="1" t="s">
        <v>81</v>
      </c>
      <c r="L319" s="9">
        <f t="shared" si="58"/>
        <v>274756</v>
      </c>
      <c r="M319" s="7">
        <f t="shared" si="59"/>
        <v>72876</v>
      </c>
      <c r="N319" s="7">
        <v>492811</v>
      </c>
    </row>
    <row r="320" spans="1:14" ht="12.75">
      <c r="A320" s="28" t="s">
        <v>73</v>
      </c>
      <c r="B320" s="7">
        <v>12857</v>
      </c>
      <c r="C320" s="7">
        <v>6055</v>
      </c>
      <c r="D320" s="7">
        <v>157788</v>
      </c>
      <c r="E320" s="7">
        <f t="shared" si="57"/>
        <v>176700</v>
      </c>
      <c r="F320" s="8">
        <v>62906</v>
      </c>
      <c r="G320" s="7">
        <v>44243</v>
      </c>
      <c r="H320" s="7">
        <v>10000</v>
      </c>
      <c r="I320" s="7">
        <v>124658</v>
      </c>
      <c r="J320" s="1" t="s">
        <v>81</v>
      </c>
      <c r="K320" s="1" t="s">
        <v>81</v>
      </c>
      <c r="L320" s="9">
        <f t="shared" si="58"/>
        <v>241807</v>
      </c>
      <c r="M320" s="7">
        <f t="shared" si="59"/>
        <v>73194</v>
      </c>
      <c r="N320" s="7">
        <v>491701</v>
      </c>
    </row>
    <row r="321" spans="1:14" ht="12.75">
      <c r="A321" s="28" t="s">
        <v>74</v>
      </c>
      <c r="B321" s="7">
        <v>12761</v>
      </c>
      <c r="C321" s="7">
        <v>6173</v>
      </c>
      <c r="D321" s="7">
        <v>161339</v>
      </c>
      <c r="E321" s="7">
        <f t="shared" si="57"/>
        <v>180273</v>
      </c>
      <c r="F321" s="8">
        <v>57471</v>
      </c>
      <c r="G321" s="7">
        <v>44043</v>
      </c>
      <c r="H321" s="7">
        <v>10000</v>
      </c>
      <c r="I321" s="7">
        <v>116277</v>
      </c>
      <c r="J321" s="1" t="s">
        <v>81</v>
      </c>
      <c r="K321" s="1" t="s">
        <v>81</v>
      </c>
      <c r="L321" s="9">
        <f t="shared" si="58"/>
        <v>227791</v>
      </c>
      <c r="M321" s="7">
        <f t="shared" si="59"/>
        <v>35784</v>
      </c>
      <c r="N321" s="7">
        <v>443848</v>
      </c>
    </row>
    <row r="322" spans="1:14" ht="12.75">
      <c r="A322" s="28" t="s">
        <v>65</v>
      </c>
      <c r="B322" s="7">
        <v>12784</v>
      </c>
      <c r="C322" s="7">
        <v>6184</v>
      </c>
      <c r="D322" s="7">
        <v>162317</v>
      </c>
      <c r="E322" s="7">
        <f t="shared" si="57"/>
        <v>181285</v>
      </c>
      <c r="F322" s="8">
        <v>67144</v>
      </c>
      <c r="G322" s="7">
        <v>43443</v>
      </c>
      <c r="H322" s="7">
        <v>10000</v>
      </c>
      <c r="I322" s="7">
        <v>118039</v>
      </c>
      <c r="J322" s="1" t="s">
        <v>81</v>
      </c>
      <c r="K322" s="1" t="s">
        <v>81</v>
      </c>
      <c r="L322" s="9">
        <f t="shared" si="58"/>
        <v>238626</v>
      </c>
      <c r="M322" s="7">
        <f t="shared" si="59"/>
        <v>35786</v>
      </c>
      <c r="N322" s="7">
        <v>455697</v>
      </c>
    </row>
    <row r="323" spans="1:14" ht="12.75">
      <c r="A323" s="28" t="s">
        <v>75</v>
      </c>
      <c r="B323" s="7">
        <v>12916</v>
      </c>
      <c r="C323" s="7">
        <v>6248</v>
      </c>
      <c r="D323" s="7">
        <v>161109</v>
      </c>
      <c r="E323" s="7">
        <f t="shared" si="57"/>
        <v>180273</v>
      </c>
      <c r="F323" s="8">
        <v>53292</v>
      </c>
      <c r="G323" s="7">
        <v>43143</v>
      </c>
      <c r="H323" s="7">
        <v>10000</v>
      </c>
      <c r="I323" s="7">
        <v>110171</v>
      </c>
      <c r="J323" s="1" t="s">
        <v>81</v>
      </c>
      <c r="K323" s="1" t="s">
        <v>81</v>
      </c>
      <c r="L323" s="9">
        <f t="shared" si="58"/>
        <v>216606</v>
      </c>
      <c r="M323" s="7">
        <f t="shared" si="59"/>
        <v>36107</v>
      </c>
      <c r="N323" s="7">
        <v>432986</v>
      </c>
    </row>
    <row r="324" spans="1:14" ht="12.75">
      <c r="A324" s="28" t="s">
        <v>76</v>
      </c>
      <c r="B324" s="7">
        <v>12928</v>
      </c>
      <c r="C324" s="7">
        <v>6426</v>
      </c>
      <c r="D324" s="7">
        <v>173602</v>
      </c>
      <c r="E324" s="7">
        <f t="shared" si="57"/>
        <v>192956</v>
      </c>
      <c r="F324" s="8">
        <v>68837</v>
      </c>
      <c r="G324" s="7">
        <v>43143</v>
      </c>
      <c r="H324" s="7">
        <v>10000</v>
      </c>
      <c r="I324" s="7">
        <v>111247</v>
      </c>
      <c r="J324" s="1" t="s">
        <v>81</v>
      </c>
      <c r="K324" s="1" t="s">
        <v>81</v>
      </c>
      <c r="L324" s="9">
        <f t="shared" si="58"/>
        <v>233227</v>
      </c>
      <c r="M324" s="7">
        <f t="shared" si="59"/>
        <v>34750</v>
      </c>
      <c r="N324" s="7">
        <v>460933</v>
      </c>
    </row>
    <row r="325" spans="1:14" ht="12.75">
      <c r="A325" s="28" t="s">
        <v>66</v>
      </c>
      <c r="B325" s="7">
        <v>13131</v>
      </c>
      <c r="C325" s="7">
        <v>6526</v>
      </c>
      <c r="D325" s="7">
        <v>161635</v>
      </c>
      <c r="E325" s="7">
        <f t="shared" si="57"/>
        <v>181292</v>
      </c>
      <c r="F325" s="8">
        <v>65661</v>
      </c>
      <c r="G325" s="7">
        <v>43133</v>
      </c>
      <c r="H325" s="7">
        <v>10000</v>
      </c>
      <c r="I325" s="7">
        <v>119053</v>
      </c>
      <c r="J325" s="1" t="s">
        <v>81</v>
      </c>
      <c r="K325" s="1" t="s">
        <v>81</v>
      </c>
      <c r="L325" s="9">
        <f t="shared" si="58"/>
        <v>237847</v>
      </c>
      <c r="M325" s="7">
        <f t="shared" si="59"/>
        <v>34768</v>
      </c>
      <c r="N325" s="7">
        <v>453907</v>
      </c>
    </row>
    <row r="326" spans="1:14" ht="12.75">
      <c r="A326" s="28" t="s">
        <v>77</v>
      </c>
      <c r="B326" s="7">
        <v>13259</v>
      </c>
      <c r="C326" s="7">
        <v>6591</v>
      </c>
      <c r="D326" s="7">
        <v>152677</v>
      </c>
      <c r="E326" s="7">
        <f t="shared" si="57"/>
        <v>172527</v>
      </c>
      <c r="F326" s="8">
        <v>55750</v>
      </c>
      <c r="G326" s="7">
        <v>43053</v>
      </c>
      <c r="H326" s="7">
        <v>10000</v>
      </c>
      <c r="I326" s="7">
        <v>127991</v>
      </c>
      <c r="J326" s="1" t="s">
        <v>81</v>
      </c>
      <c r="K326" s="1" t="s">
        <v>81</v>
      </c>
      <c r="L326" s="9">
        <f t="shared" si="58"/>
        <v>236794</v>
      </c>
      <c r="M326" s="7">
        <f t="shared" si="59"/>
        <v>35733</v>
      </c>
      <c r="N326" s="7">
        <v>445054</v>
      </c>
    </row>
    <row r="327" spans="1:14" ht="12.75">
      <c r="A327" s="28" t="s">
        <v>78</v>
      </c>
      <c r="B327" s="7">
        <v>13413</v>
      </c>
      <c r="C327" s="7">
        <v>6837</v>
      </c>
      <c r="D327" s="7">
        <v>156979</v>
      </c>
      <c r="E327" s="7">
        <f t="shared" si="57"/>
        <v>177229</v>
      </c>
      <c r="F327" s="8">
        <v>60361</v>
      </c>
      <c r="G327" s="7">
        <v>43053</v>
      </c>
      <c r="H327" s="7">
        <v>10000</v>
      </c>
      <c r="I327" s="7">
        <v>138834</v>
      </c>
      <c r="J327" s="1" t="s">
        <v>81</v>
      </c>
      <c r="K327" s="1" t="s">
        <v>81</v>
      </c>
      <c r="L327" s="9">
        <f t="shared" si="58"/>
        <v>252248</v>
      </c>
      <c r="M327" s="7">
        <f t="shared" si="59"/>
        <v>35862</v>
      </c>
      <c r="N327" s="7">
        <v>465339</v>
      </c>
    </row>
    <row r="328" spans="1:14" ht="12.75">
      <c r="A328" s="28" t="s">
        <v>67</v>
      </c>
      <c r="B328" s="7">
        <v>13330</v>
      </c>
      <c r="C328" s="7">
        <v>6794</v>
      </c>
      <c r="D328" s="7">
        <v>197405</v>
      </c>
      <c r="E328" s="7">
        <f t="shared" si="57"/>
        <v>217529</v>
      </c>
      <c r="F328" s="8">
        <v>68145</v>
      </c>
      <c r="G328" s="7">
        <v>42571</v>
      </c>
      <c r="H328" s="7">
        <v>10000</v>
      </c>
      <c r="I328" s="7">
        <v>108810</v>
      </c>
      <c r="J328" s="1" t="s">
        <v>81</v>
      </c>
      <c r="K328" s="1" t="s">
        <v>81</v>
      </c>
      <c r="L328" s="9">
        <f t="shared" si="58"/>
        <v>229526</v>
      </c>
      <c r="M328" s="7">
        <f t="shared" si="59"/>
        <v>40167</v>
      </c>
      <c r="N328" s="7">
        <v>487222</v>
      </c>
    </row>
    <row r="329" spans="1:14" ht="12.75">
      <c r="A329" s="31" t="s">
        <v>57</v>
      </c>
      <c r="B329" s="27"/>
      <c r="C329" s="27"/>
      <c r="D329" s="27"/>
      <c r="E329" s="27"/>
      <c r="F329" s="23"/>
      <c r="G329" s="27"/>
      <c r="H329" s="27"/>
      <c r="I329" s="27"/>
      <c r="J329" s="27"/>
      <c r="K329" s="27"/>
      <c r="L329" s="27"/>
      <c r="M329" s="27"/>
      <c r="N329" s="27"/>
    </row>
    <row r="330" spans="1:14" s="13" customFormat="1" ht="12.75">
      <c r="A330" s="28" t="s">
        <v>71</v>
      </c>
      <c r="B330" s="7">
        <v>13456</v>
      </c>
      <c r="C330" s="7">
        <v>6859</v>
      </c>
      <c r="D330" s="7">
        <v>224988</v>
      </c>
      <c r="E330" s="7">
        <f t="shared" ref="E330:E341" si="60">D330+C330+B330</f>
        <v>245303</v>
      </c>
      <c r="F330" s="8">
        <v>63177</v>
      </c>
      <c r="G330" s="7">
        <v>42571</v>
      </c>
      <c r="H330" s="7">
        <v>10000</v>
      </c>
      <c r="I330" s="7">
        <v>103416</v>
      </c>
      <c r="J330" s="1" t="s">
        <v>81</v>
      </c>
      <c r="K330" s="1" t="s">
        <v>81</v>
      </c>
      <c r="L330" s="9">
        <f t="shared" ref="L330:L341" si="61">SUM(F330:K330)</f>
        <v>219164</v>
      </c>
      <c r="M330" s="7">
        <f t="shared" ref="M330:M341" si="62">N330-K330-J330-I330-H330-F330-E330-G330</f>
        <v>40465</v>
      </c>
      <c r="N330" s="7">
        <v>504932</v>
      </c>
    </row>
    <row r="331" spans="1:14" ht="12.75">
      <c r="A331" s="28" t="s">
        <v>72</v>
      </c>
      <c r="B331" s="7">
        <v>13585</v>
      </c>
      <c r="C331" s="7">
        <v>7076</v>
      </c>
      <c r="D331" s="7">
        <v>200088</v>
      </c>
      <c r="E331" s="7">
        <f t="shared" si="60"/>
        <v>220749</v>
      </c>
      <c r="F331" s="8">
        <v>54833</v>
      </c>
      <c r="G331" s="7">
        <v>42571</v>
      </c>
      <c r="H331" s="7">
        <v>10000</v>
      </c>
      <c r="I331" s="7">
        <v>145542</v>
      </c>
      <c r="J331" s="1" t="s">
        <v>81</v>
      </c>
      <c r="K331" s="1" t="s">
        <v>81</v>
      </c>
      <c r="L331" s="9">
        <f t="shared" si="61"/>
        <v>252946</v>
      </c>
      <c r="M331" s="7">
        <f t="shared" si="62"/>
        <v>39085</v>
      </c>
      <c r="N331" s="7">
        <v>512780</v>
      </c>
    </row>
    <row r="332" spans="1:14" ht="12.75">
      <c r="A332" s="28" t="s">
        <v>64</v>
      </c>
      <c r="B332" s="7">
        <v>13872</v>
      </c>
      <c r="C332" s="7">
        <v>7225</v>
      </c>
      <c r="D332" s="7">
        <v>201882</v>
      </c>
      <c r="E332" s="7">
        <f t="shared" si="60"/>
        <v>222979</v>
      </c>
      <c r="F332" s="8">
        <v>65156</v>
      </c>
      <c r="G332" s="7">
        <v>42571</v>
      </c>
      <c r="H332" s="7">
        <v>10000</v>
      </c>
      <c r="I332" s="7">
        <v>157177</v>
      </c>
      <c r="J332" s="1" t="s">
        <v>81</v>
      </c>
      <c r="K332" s="1" t="s">
        <v>81</v>
      </c>
      <c r="L332" s="9">
        <f t="shared" si="61"/>
        <v>274904</v>
      </c>
      <c r="M332" s="7">
        <f t="shared" si="62"/>
        <v>38536</v>
      </c>
      <c r="N332" s="7">
        <v>536419</v>
      </c>
    </row>
    <row r="333" spans="1:14" ht="12.75">
      <c r="A333" s="28" t="s">
        <v>73</v>
      </c>
      <c r="B333" s="7">
        <v>13697</v>
      </c>
      <c r="C333" s="7">
        <v>7134</v>
      </c>
      <c r="D333" s="7">
        <v>228006</v>
      </c>
      <c r="E333" s="7">
        <f t="shared" si="60"/>
        <v>248837</v>
      </c>
      <c r="F333" s="8">
        <v>42781</v>
      </c>
      <c r="G333" s="7">
        <v>42571</v>
      </c>
      <c r="H333" s="7">
        <v>10000</v>
      </c>
      <c r="I333" s="7">
        <v>109251</v>
      </c>
      <c r="J333" s="1" t="s">
        <v>81</v>
      </c>
      <c r="K333" s="1" t="s">
        <v>81</v>
      </c>
      <c r="L333" s="9">
        <f t="shared" si="61"/>
        <v>204603</v>
      </c>
      <c r="M333" s="7">
        <f t="shared" si="62"/>
        <v>38723</v>
      </c>
      <c r="N333" s="7">
        <v>492163</v>
      </c>
    </row>
    <row r="334" spans="1:14" ht="12.75">
      <c r="A334" s="28" t="s">
        <v>74</v>
      </c>
      <c r="B334" s="7">
        <v>13671</v>
      </c>
      <c r="C334" s="7">
        <v>7243</v>
      </c>
      <c r="D334" s="7">
        <v>241230</v>
      </c>
      <c r="E334" s="7">
        <f t="shared" si="60"/>
        <v>262144</v>
      </c>
      <c r="F334" s="8">
        <v>42357</v>
      </c>
      <c r="G334" s="7">
        <v>52511</v>
      </c>
      <c r="H334" s="7">
        <v>10000</v>
      </c>
      <c r="I334" s="7">
        <v>106519</v>
      </c>
      <c r="J334" s="1" t="s">
        <v>81</v>
      </c>
      <c r="K334" s="1" t="s">
        <v>81</v>
      </c>
      <c r="L334" s="9">
        <f t="shared" si="61"/>
        <v>211387</v>
      </c>
      <c r="M334" s="7">
        <f t="shared" si="62"/>
        <v>39552</v>
      </c>
      <c r="N334" s="7">
        <v>513083</v>
      </c>
    </row>
    <row r="335" spans="1:14" ht="12.75">
      <c r="A335" s="28" t="s">
        <v>65</v>
      </c>
      <c r="B335" s="7">
        <v>13780</v>
      </c>
      <c r="C335" s="7">
        <v>7300</v>
      </c>
      <c r="D335" s="7">
        <v>255376</v>
      </c>
      <c r="E335" s="7">
        <f t="shared" si="60"/>
        <v>276456</v>
      </c>
      <c r="F335" s="8">
        <v>50177</v>
      </c>
      <c r="G335" s="7">
        <v>52261</v>
      </c>
      <c r="H335" s="7">
        <v>10000</v>
      </c>
      <c r="I335" s="7">
        <v>102668</v>
      </c>
      <c r="J335" s="1" t="s">
        <v>81</v>
      </c>
      <c r="K335" s="1" t="s">
        <v>81</v>
      </c>
      <c r="L335" s="9">
        <f t="shared" si="61"/>
        <v>215106</v>
      </c>
      <c r="M335" s="7">
        <f t="shared" si="62"/>
        <v>38622</v>
      </c>
      <c r="N335" s="7">
        <v>530184</v>
      </c>
    </row>
    <row r="336" spans="1:14" ht="12.75">
      <c r="A336" s="28" t="s">
        <v>75</v>
      </c>
      <c r="B336" s="7">
        <v>13672</v>
      </c>
      <c r="C336" s="7">
        <v>7243</v>
      </c>
      <c r="D336" s="7">
        <v>289361</v>
      </c>
      <c r="E336" s="7">
        <f t="shared" si="60"/>
        <v>310276</v>
      </c>
      <c r="F336" s="8">
        <v>32314</v>
      </c>
      <c r="G336" s="7">
        <v>41856</v>
      </c>
      <c r="H336" s="7">
        <v>10000</v>
      </c>
      <c r="I336" s="7">
        <v>90803</v>
      </c>
      <c r="J336" s="1" t="s">
        <v>81</v>
      </c>
      <c r="K336" s="1" t="s">
        <v>81</v>
      </c>
      <c r="L336" s="9">
        <f t="shared" si="61"/>
        <v>174973</v>
      </c>
      <c r="M336" s="7">
        <f t="shared" si="62"/>
        <v>38831</v>
      </c>
      <c r="N336" s="7">
        <v>524080</v>
      </c>
    </row>
    <row r="337" spans="1:14" ht="12.75">
      <c r="A337" s="28" t="s">
        <v>76</v>
      </c>
      <c r="B337" s="7">
        <v>13242</v>
      </c>
      <c r="C337" s="7">
        <v>7145</v>
      </c>
      <c r="D337" s="7">
        <v>293502</v>
      </c>
      <c r="E337" s="7">
        <f t="shared" si="60"/>
        <v>313889</v>
      </c>
      <c r="F337" s="8">
        <v>26418</v>
      </c>
      <c r="G337" s="7">
        <v>41856</v>
      </c>
      <c r="H337" s="7">
        <v>10000</v>
      </c>
      <c r="I337" s="7">
        <v>96942</v>
      </c>
      <c r="J337" s="1" t="s">
        <v>81</v>
      </c>
      <c r="K337" s="1" t="s">
        <v>81</v>
      </c>
      <c r="L337" s="9">
        <f t="shared" si="61"/>
        <v>175216</v>
      </c>
      <c r="M337" s="7">
        <f t="shared" si="62"/>
        <v>37574</v>
      </c>
      <c r="N337" s="7">
        <v>526679</v>
      </c>
    </row>
    <row r="338" spans="1:14" ht="12.75">
      <c r="A338" s="28" t="s">
        <v>66</v>
      </c>
      <c r="B338" s="7">
        <v>13135</v>
      </c>
      <c r="C338" s="7">
        <v>7087</v>
      </c>
      <c r="D338" s="7">
        <v>320733</v>
      </c>
      <c r="E338" s="7">
        <f t="shared" si="60"/>
        <v>340955</v>
      </c>
      <c r="F338" s="8">
        <v>41241</v>
      </c>
      <c r="G338" s="7">
        <v>41721</v>
      </c>
      <c r="H338" s="7">
        <v>10000</v>
      </c>
      <c r="I338" s="7">
        <v>96197</v>
      </c>
      <c r="J338" s="1" t="s">
        <v>81</v>
      </c>
      <c r="K338" s="1" t="s">
        <v>81</v>
      </c>
      <c r="L338" s="9">
        <f t="shared" si="61"/>
        <v>189159</v>
      </c>
      <c r="M338" s="7">
        <f t="shared" si="62"/>
        <v>37279.579979999922</v>
      </c>
      <c r="N338" s="7">
        <v>567393.57997999992</v>
      </c>
    </row>
    <row r="339" spans="1:14" ht="12.75">
      <c r="A339" s="28" t="s">
        <v>77</v>
      </c>
      <c r="B339" s="7">
        <v>12554</v>
      </c>
      <c r="C339" s="7">
        <v>6774</v>
      </c>
      <c r="D339" s="7">
        <v>325302</v>
      </c>
      <c r="E339" s="7">
        <f t="shared" si="60"/>
        <v>344630</v>
      </c>
      <c r="F339" s="8">
        <v>17932</v>
      </c>
      <c r="G339" s="7">
        <v>41591</v>
      </c>
      <c r="H339" s="7">
        <v>10000</v>
      </c>
      <c r="I339" s="7">
        <v>100164</v>
      </c>
      <c r="J339" s="1" t="s">
        <v>81</v>
      </c>
      <c r="K339" s="1" t="s">
        <v>81</v>
      </c>
      <c r="L339" s="9">
        <f t="shared" si="61"/>
        <v>169687</v>
      </c>
      <c r="M339" s="7">
        <f t="shared" si="62"/>
        <v>37755</v>
      </c>
      <c r="N339" s="7">
        <v>552072</v>
      </c>
    </row>
    <row r="340" spans="1:14" ht="12.75">
      <c r="A340" s="28" t="s">
        <v>78</v>
      </c>
      <c r="B340" s="7">
        <v>12603</v>
      </c>
      <c r="C340" s="7">
        <v>6910</v>
      </c>
      <c r="D340" s="7">
        <v>316742</v>
      </c>
      <c r="E340" s="7">
        <f t="shared" si="60"/>
        <v>336255</v>
      </c>
      <c r="F340" s="8">
        <v>17464</v>
      </c>
      <c r="G340" s="7">
        <v>41591</v>
      </c>
      <c r="H340" s="7">
        <v>10000</v>
      </c>
      <c r="I340" s="7">
        <v>112830</v>
      </c>
      <c r="J340" s="1" t="s">
        <v>81</v>
      </c>
      <c r="K340" s="1" t="s">
        <v>81</v>
      </c>
      <c r="L340" s="9">
        <f t="shared" si="61"/>
        <v>181885</v>
      </c>
      <c r="M340" s="7">
        <f t="shared" si="62"/>
        <v>38109</v>
      </c>
      <c r="N340" s="7">
        <v>556249</v>
      </c>
    </row>
    <row r="341" spans="1:14" ht="12.75">
      <c r="A341" s="28" t="s">
        <v>67</v>
      </c>
      <c r="B341" s="7">
        <v>12992</v>
      </c>
      <c r="C341" s="7">
        <v>7124</v>
      </c>
      <c r="D341" s="7">
        <v>313065</v>
      </c>
      <c r="E341" s="7">
        <f t="shared" si="60"/>
        <v>333181</v>
      </c>
      <c r="F341" s="8">
        <v>10069</v>
      </c>
      <c r="G341" s="7">
        <v>61197</v>
      </c>
      <c r="H341" s="7">
        <v>10000</v>
      </c>
      <c r="I341" s="7">
        <v>130960</v>
      </c>
      <c r="J341" s="1" t="s">
        <v>81</v>
      </c>
      <c r="K341" s="1" t="s">
        <v>81</v>
      </c>
      <c r="L341" s="9">
        <f t="shared" si="61"/>
        <v>212226</v>
      </c>
      <c r="M341" s="7">
        <f t="shared" si="62"/>
        <v>38038</v>
      </c>
      <c r="N341" s="7">
        <v>583445</v>
      </c>
    </row>
    <row r="342" spans="1:14" ht="12.75">
      <c r="A342" s="32" t="s">
        <v>58</v>
      </c>
      <c r="B342" s="27"/>
      <c r="C342" s="27"/>
      <c r="D342" s="27"/>
      <c r="E342" s="26"/>
      <c r="F342" s="23"/>
      <c r="G342" s="27"/>
      <c r="H342" s="26"/>
      <c r="I342" s="27"/>
      <c r="J342" s="26"/>
      <c r="K342" s="26"/>
      <c r="L342" s="26"/>
      <c r="M342" s="26"/>
      <c r="N342" s="27"/>
    </row>
    <row r="343" spans="1:14" ht="12.75">
      <c r="A343" s="28" t="s">
        <v>71</v>
      </c>
      <c r="B343" s="33">
        <v>12585</v>
      </c>
      <c r="C343" s="27">
        <v>6900</v>
      </c>
      <c r="D343" s="26">
        <v>334805</v>
      </c>
      <c r="E343" s="26">
        <f t="shared" ref="E343:E354" si="63">D343+C343+B343</f>
        <v>354290</v>
      </c>
      <c r="F343" s="25">
        <v>7082</v>
      </c>
      <c r="G343" s="26">
        <v>56157</v>
      </c>
      <c r="H343" s="26">
        <v>10000</v>
      </c>
      <c r="I343" s="26">
        <v>108493</v>
      </c>
      <c r="J343" s="1" t="s">
        <v>81</v>
      </c>
      <c r="K343" s="1" t="s">
        <v>81</v>
      </c>
      <c r="L343" s="9">
        <f t="shared" ref="L343:L354" si="64">SUM(F343:K343)</f>
        <v>181732</v>
      </c>
      <c r="M343" s="26">
        <f t="shared" ref="M343:M354" si="65">N343-K343-J343-I343-H343-F343-E343-G343</f>
        <v>38789</v>
      </c>
      <c r="N343" s="26">
        <v>574811</v>
      </c>
    </row>
    <row r="344" spans="1:14" ht="12.75">
      <c r="A344" s="28" t="s">
        <v>72</v>
      </c>
      <c r="B344" s="26">
        <v>12378</v>
      </c>
      <c r="C344" s="26">
        <v>6759</v>
      </c>
      <c r="D344" s="26">
        <v>322547</v>
      </c>
      <c r="E344" s="26">
        <f t="shared" si="63"/>
        <v>341684</v>
      </c>
      <c r="F344" s="25">
        <v>16050</v>
      </c>
      <c r="G344" s="26">
        <v>55193</v>
      </c>
      <c r="H344" s="26">
        <v>10000</v>
      </c>
      <c r="I344" s="26">
        <v>119071</v>
      </c>
      <c r="J344" s="1" t="s">
        <v>81</v>
      </c>
      <c r="K344" s="1" t="s">
        <v>81</v>
      </c>
      <c r="L344" s="9">
        <f t="shared" si="64"/>
        <v>200314</v>
      </c>
      <c r="M344" s="26">
        <f t="shared" si="65"/>
        <v>37618</v>
      </c>
      <c r="N344" s="26">
        <v>579616</v>
      </c>
    </row>
    <row r="345" spans="1:14" ht="12.75">
      <c r="A345" s="28" t="s">
        <v>64</v>
      </c>
      <c r="B345" s="33">
        <v>12611</v>
      </c>
      <c r="C345" s="26">
        <v>6887</v>
      </c>
      <c r="D345" s="27">
        <v>317050</v>
      </c>
      <c r="E345" s="26">
        <f t="shared" si="63"/>
        <v>336548</v>
      </c>
      <c r="F345" s="2" t="s">
        <v>81</v>
      </c>
      <c r="G345" s="27">
        <v>43282</v>
      </c>
      <c r="H345" s="26">
        <v>10000</v>
      </c>
      <c r="I345" s="27">
        <v>130317</v>
      </c>
      <c r="J345" s="1" t="s">
        <v>81</v>
      </c>
      <c r="K345" s="1" t="s">
        <v>81</v>
      </c>
      <c r="L345" s="9">
        <f t="shared" si="64"/>
        <v>183599</v>
      </c>
      <c r="M345" s="26">
        <f t="shared" si="65"/>
        <v>37672</v>
      </c>
      <c r="N345" s="27">
        <v>557819</v>
      </c>
    </row>
    <row r="346" spans="1:14" ht="12" customHeight="1">
      <c r="A346" s="28" t="s">
        <v>73</v>
      </c>
      <c r="B346" s="27">
        <v>12634</v>
      </c>
      <c r="C346" s="27">
        <v>6900</v>
      </c>
      <c r="D346" s="27">
        <v>341536</v>
      </c>
      <c r="E346" s="26">
        <f t="shared" si="63"/>
        <v>361070</v>
      </c>
      <c r="F346" s="23">
        <v>10</v>
      </c>
      <c r="G346" s="27">
        <v>40217</v>
      </c>
      <c r="H346" s="26">
        <v>10005</v>
      </c>
      <c r="I346" s="27">
        <v>120850</v>
      </c>
      <c r="J346" s="1" t="s">
        <v>81</v>
      </c>
      <c r="K346" s="1" t="s">
        <v>81</v>
      </c>
      <c r="L346" s="9">
        <f t="shared" si="64"/>
        <v>171082</v>
      </c>
      <c r="M346" s="26">
        <f t="shared" si="65"/>
        <v>38187</v>
      </c>
      <c r="N346" s="27">
        <v>570339</v>
      </c>
    </row>
    <row r="347" spans="1:14" ht="12.75">
      <c r="A347" s="28" t="s">
        <v>74</v>
      </c>
      <c r="B347" s="26">
        <v>13058</v>
      </c>
      <c r="C347" s="27">
        <v>7111</v>
      </c>
      <c r="D347" s="26">
        <v>339942</v>
      </c>
      <c r="E347" s="26">
        <f t="shared" si="63"/>
        <v>360111</v>
      </c>
      <c r="F347" s="25">
        <v>6019</v>
      </c>
      <c r="G347" s="26">
        <v>37247</v>
      </c>
      <c r="H347" s="26">
        <v>10005</v>
      </c>
      <c r="I347" s="26">
        <v>121569</v>
      </c>
      <c r="J347" s="1" t="s">
        <v>81</v>
      </c>
      <c r="K347" s="1" t="s">
        <v>81</v>
      </c>
      <c r="L347" s="9">
        <f t="shared" si="64"/>
        <v>174840</v>
      </c>
      <c r="M347" s="26">
        <f t="shared" si="65"/>
        <v>38688</v>
      </c>
      <c r="N347" s="26">
        <v>573639</v>
      </c>
    </row>
    <row r="348" spans="1:14" ht="12.75">
      <c r="A348" s="28" t="s">
        <v>65</v>
      </c>
      <c r="B348" s="26">
        <v>13094</v>
      </c>
      <c r="C348" s="26">
        <v>7131</v>
      </c>
      <c r="D348" s="26">
        <v>334109</v>
      </c>
      <c r="E348" s="26">
        <f t="shared" si="63"/>
        <v>354334</v>
      </c>
      <c r="F348" s="25">
        <v>12574</v>
      </c>
      <c r="G348" s="26">
        <v>36722</v>
      </c>
      <c r="H348" s="26">
        <v>10005</v>
      </c>
      <c r="I348" s="26">
        <v>115210</v>
      </c>
      <c r="J348" s="1" t="s">
        <v>81</v>
      </c>
      <c r="K348" s="1" t="s">
        <v>81</v>
      </c>
      <c r="L348" s="9">
        <f t="shared" si="64"/>
        <v>174511</v>
      </c>
      <c r="M348" s="26">
        <f t="shared" si="65"/>
        <v>38488</v>
      </c>
      <c r="N348" s="26">
        <v>567333</v>
      </c>
    </row>
    <row r="349" spans="1:14" ht="12.75">
      <c r="A349" s="28" t="s">
        <v>75</v>
      </c>
      <c r="B349" s="33">
        <v>13103</v>
      </c>
      <c r="C349" s="27">
        <v>7135</v>
      </c>
      <c r="D349" s="27">
        <v>384763</v>
      </c>
      <c r="E349" s="26">
        <f t="shared" si="63"/>
        <v>405001</v>
      </c>
      <c r="F349" s="23">
        <v>18986</v>
      </c>
      <c r="G349" s="27">
        <v>25870</v>
      </c>
      <c r="H349" s="26">
        <v>10005</v>
      </c>
      <c r="I349" s="27">
        <v>117597</v>
      </c>
      <c r="J349" s="1" t="s">
        <v>81</v>
      </c>
      <c r="K349" s="1" t="s">
        <v>81</v>
      </c>
      <c r="L349" s="9">
        <f t="shared" si="64"/>
        <v>172458</v>
      </c>
      <c r="M349" s="26">
        <f t="shared" si="65"/>
        <v>36976</v>
      </c>
      <c r="N349" s="27">
        <v>614435</v>
      </c>
    </row>
    <row r="350" spans="1:14" ht="12.75">
      <c r="A350" s="28" t="s">
        <v>76</v>
      </c>
      <c r="B350" s="33">
        <v>13210</v>
      </c>
      <c r="C350" s="27">
        <v>50810</v>
      </c>
      <c r="D350" s="27">
        <v>350003</v>
      </c>
      <c r="E350" s="26">
        <f t="shared" si="63"/>
        <v>414023</v>
      </c>
      <c r="F350" s="23">
        <v>8063</v>
      </c>
      <c r="G350" s="27">
        <v>22845</v>
      </c>
      <c r="H350" s="26">
        <v>10005</v>
      </c>
      <c r="I350" s="27">
        <v>132939</v>
      </c>
      <c r="J350" s="1" t="s">
        <v>81</v>
      </c>
      <c r="K350" s="1" t="s">
        <v>81</v>
      </c>
      <c r="L350" s="9">
        <f t="shared" si="64"/>
        <v>173852</v>
      </c>
      <c r="M350" s="26">
        <f t="shared" si="65"/>
        <v>37441</v>
      </c>
      <c r="N350" s="27">
        <v>625316</v>
      </c>
    </row>
    <row r="351" spans="1:14" ht="12.75">
      <c r="A351" s="28" t="s">
        <v>66</v>
      </c>
      <c r="B351" s="33">
        <v>13364</v>
      </c>
      <c r="C351" s="27">
        <v>63945</v>
      </c>
      <c r="D351" s="27">
        <v>355736</v>
      </c>
      <c r="E351" s="26">
        <f t="shared" si="63"/>
        <v>433045</v>
      </c>
      <c r="F351" s="25">
        <v>966</v>
      </c>
      <c r="G351" s="26">
        <v>18727</v>
      </c>
      <c r="H351" s="26">
        <v>10000</v>
      </c>
      <c r="I351" s="26">
        <v>133534</v>
      </c>
      <c r="J351" s="1" t="s">
        <v>81</v>
      </c>
      <c r="K351" s="1" t="s">
        <v>81</v>
      </c>
      <c r="L351" s="9">
        <f t="shared" si="64"/>
        <v>163227</v>
      </c>
      <c r="M351" s="26">
        <f t="shared" si="65"/>
        <v>38028</v>
      </c>
      <c r="N351" s="26">
        <v>634300</v>
      </c>
    </row>
    <row r="352" spans="1:14" ht="12.75">
      <c r="A352" s="28" t="s">
        <v>77</v>
      </c>
      <c r="B352" s="33">
        <v>13411</v>
      </c>
      <c r="C352" s="27">
        <v>64168</v>
      </c>
      <c r="D352" s="27">
        <v>353468</v>
      </c>
      <c r="E352" s="26">
        <f t="shared" si="63"/>
        <v>431047</v>
      </c>
      <c r="F352" s="25">
        <v>50</v>
      </c>
      <c r="G352" s="26">
        <v>15502</v>
      </c>
      <c r="H352" s="26">
        <v>10000</v>
      </c>
      <c r="I352" s="26">
        <v>134525</v>
      </c>
      <c r="J352" s="1" t="s">
        <v>81</v>
      </c>
      <c r="K352" s="1" t="s">
        <v>81</v>
      </c>
      <c r="L352" s="9">
        <f t="shared" si="64"/>
        <v>160077</v>
      </c>
      <c r="M352" s="26">
        <f t="shared" si="65"/>
        <v>38295</v>
      </c>
      <c r="N352" s="26">
        <v>629419</v>
      </c>
    </row>
    <row r="353" spans="1:14" ht="12.75">
      <c r="A353" s="28" t="s">
        <v>78</v>
      </c>
      <c r="B353" s="26">
        <v>13582</v>
      </c>
      <c r="C353" s="27">
        <v>64950</v>
      </c>
      <c r="D353" s="26">
        <v>358241</v>
      </c>
      <c r="E353" s="26">
        <f t="shared" si="63"/>
        <v>436773</v>
      </c>
      <c r="F353" s="25">
        <v>1547</v>
      </c>
      <c r="G353" s="26">
        <v>15502</v>
      </c>
      <c r="H353" s="26">
        <v>10000</v>
      </c>
      <c r="I353" s="26">
        <v>138825</v>
      </c>
      <c r="J353" s="1" t="s">
        <v>81</v>
      </c>
      <c r="K353" s="1" t="s">
        <v>81</v>
      </c>
      <c r="L353" s="9">
        <f t="shared" si="64"/>
        <v>165874</v>
      </c>
      <c r="M353" s="26">
        <f t="shared" si="65"/>
        <v>38358</v>
      </c>
      <c r="N353" s="26">
        <v>641005</v>
      </c>
    </row>
    <row r="354" spans="1:14" ht="12.75">
      <c r="A354" s="28" t="s">
        <v>67</v>
      </c>
      <c r="B354" s="26">
        <v>13224</v>
      </c>
      <c r="C354" s="27">
        <v>63236</v>
      </c>
      <c r="D354" s="26">
        <v>359243</v>
      </c>
      <c r="E354" s="26">
        <f t="shared" si="63"/>
        <v>435703</v>
      </c>
      <c r="F354" s="25">
        <v>158</v>
      </c>
      <c r="G354" s="26">
        <v>35096</v>
      </c>
      <c r="H354" s="26">
        <v>10000</v>
      </c>
      <c r="I354" s="26">
        <v>124769</v>
      </c>
      <c r="J354" s="1" t="s">
        <v>81</v>
      </c>
      <c r="K354" s="1" t="s">
        <v>81</v>
      </c>
      <c r="L354" s="9">
        <f t="shared" si="64"/>
        <v>170023</v>
      </c>
      <c r="M354" s="26">
        <f t="shared" si="65"/>
        <v>30771</v>
      </c>
      <c r="N354" s="26">
        <v>636497</v>
      </c>
    </row>
    <row r="355" spans="1:14" ht="15.75" customHeight="1">
      <c r="A355" s="32" t="s">
        <v>59</v>
      </c>
      <c r="B355" s="33"/>
      <c r="C355" s="27"/>
      <c r="D355" s="26"/>
      <c r="E355" s="26"/>
      <c r="F355" s="25"/>
      <c r="G355" s="26"/>
      <c r="H355" s="26"/>
      <c r="I355" s="26"/>
      <c r="J355" s="27"/>
      <c r="K355" s="27"/>
      <c r="L355" s="27"/>
      <c r="M355" s="26"/>
      <c r="N355" s="26"/>
    </row>
    <row r="356" spans="1:14" ht="12.75">
      <c r="A356" s="28" t="s">
        <v>71</v>
      </c>
      <c r="B356" s="33">
        <v>13110</v>
      </c>
      <c r="C356" s="27">
        <v>62692</v>
      </c>
      <c r="D356" s="26">
        <v>351510</v>
      </c>
      <c r="E356" s="26">
        <f t="shared" ref="E356:E367" si="66">D356+C356+B356</f>
        <v>427312</v>
      </c>
      <c r="F356" s="25">
        <v>51</v>
      </c>
      <c r="G356" s="26">
        <v>35096</v>
      </c>
      <c r="H356" s="26">
        <v>10000</v>
      </c>
      <c r="I356" s="26">
        <v>129487</v>
      </c>
      <c r="J356" s="1" t="s">
        <v>81</v>
      </c>
      <c r="K356" s="1" t="s">
        <v>81</v>
      </c>
      <c r="L356" s="9">
        <f t="shared" ref="L356:L367" si="67">SUM(F356:K356)</f>
        <v>174634</v>
      </c>
      <c r="M356" s="26">
        <f t="shared" ref="M356:M367" si="68">N356-K356-J356-I356-H356-F356-E356-G356</f>
        <v>40986</v>
      </c>
      <c r="N356" s="26">
        <v>642932</v>
      </c>
    </row>
    <row r="357" spans="1:14" ht="12.75">
      <c r="A357" s="28" t="s">
        <v>72</v>
      </c>
      <c r="B357" s="26">
        <v>12928</v>
      </c>
      <c r="C357" s="26">
        <v>61785</v>
      </c>
      <c r="D357" s="26">
        <v>336904</v>
      </c>
      <c r="E357" s="26">
        <f t="shared" si="66"/>
        <v>411617</v>
      </c>
      <c r="F357" s="25">
        <v>9</v>
      </c>
      <c r="G357" s="26">
        <v>36096</v>
      </c>
      <c r="H357" s="26">
        <v>10000</v>
      </c>
      <c r="I357" s="26">
        <v>134431</v>
      </c>
      <c r="J357" s="1" t="s">
        <v>81</v>
      </c>
      <c r="K357" s="1" t="s">
        <v>81</v>
      </c>
      <c r="L357" s="9">
        <f t="shared" si="67"/>
        <v>180536</v>
      </c>
      <c r="M357" s="26">
        <f t="shared" si="68"/>
        <v>40377</v>
      </c>
      <c r="N357" s="26">
        <v>632530</v>
      </c>
    </row>
    <row r="358" spans="1:14" ht="12.75">
      <c r="A358" s="28" t="s">
        <v>64</v>
      </c>
      <c r="B358" s="33">
        <v>12807</v>
      </c>
      <c r="C358" s="26">
        <v>61207</v>
      </c>
      <c r="D358" s="27">
        <v>347903</v>
      </c>
      <c r="E358" s="26">
        <f t="shared" si="66"/>
        <v>421917</v>
      </c>
      <c r="F358" s="23">
        <v>1</v>
      </c>
      <c r="G358" s="27">
        <v>36096</v>
      </c>
      <c r="H358" s="26">
        <v>10000</v>
      </c>
      <c r="I358" s="27">
        <v>125615</v>
      </c>
      <c r="J358" s="1" t="s">
        <v>81</v>
      </c>
      <c r="K358" s="1" t="s">
        <v>81</v>
      </c>
      <c r="L358" s="9">
        <f t="shared" si="67"/>
        <v>171712</v>
      </c>
      <c r="M358" s="26">
        <f t="shared" si="68"/>
        <v>40451</v>
      </c>
      <c r="N358" s="27">
        <v>634080</v>
      </c>
    </row>
    <row r="359" spans="1:14" ht="12.75">
      <c r="A359" s="28" t="s">
        <v>73</v>
      </c>
      <c r="B359" s="27">
        <v>12747</v>
      </c>
      <c r="C359" s="27">
        <v>60920</v>
      </c>
      <c r="D359" s="27">
        <v>356471</v>
      </c>
      <c r="E359" s="26">
        <f t="shared" si="66"/>
        <v>430138</v>
      </c>
      <c r="F359" s="23">
        <v>13054</v>
      </c>
      <c r="G359" s="27">
        <v>36096</v>
      </c>
      <c r="H359" s="26">
        <v>10000</v>
      </c>
      <c r="I359" s="27">
        <v>52651</v>
      </c>
      <c r="J359" s="1" t="s">
        <v>81</v>
      </c>
      <c r="K359" s="1" t="s">
        <v>81</v>
      </c>
      <c r="L359" s="9">
        <f t="shared" si="67"/>
        <v>111801</v>
      </c>
      <c r="M359" s="26">
        <f t="shared" si="68"/>
        <v>40414</v>
      </c>
      <c r="N359" s="27">
        <v>582353</v>
      </c>
    </row>
    <row r="360" spans="1:14" ht="12.75">
      <c r="A360" s="28" t="s">
        <v>74</v>
      </c>
      <c r="B360" s="26">
        <v>12436</v>
      </c>
      <c r="C360" s="27">
        <v>59404</v>
      </c>
      <c r="D360" s="26">
        <v>361232</v>
      </c>
      <c r="E360" s="26">
        <f t="shared" si="66"/>
        <v>433072</v>
      </c>
      <c r="F360" s="25">
        <v>13168</v>
      </c>
      <c r="G360" s="26">
        <v>31096</v>
      </c>
      <c r="H360" s="26">
        <v>10000</v>
      </c>
      <c r="I360" s="26">
        <v>36276</v>
      </c>
      <c r="J360" s="1" t="s">
        <v>81</v>
      </c>
      <c r="K360" s="1" t="s">
        <v>81</v>
      </c>
      <c r="L360" s="9">
        <f t="shared" si="67"/>
        <v>90540</v>
      </c>
      <c r="M360" s="26">
        <f t="shared" si="68"/>
        <v>40488</v>
      </c>
      <c r="N360" s="26">
        <v>564100</v>
      </c>
    </row>
    <row r="361" spans="1:14" ht="12.75">
      <c r="A361" s="28" t="s">
        <v>65</v>
      </c>
      <c r="B361" s="26">
        <v>12475</v>
      </c>
      <c r="C361" s="26">
        <v>59588</v>
      </c>
      <c r="D361" s="26">
        <v>381249</v>
      </c>
      <c r="E361" s="26">
        <f t="shared" si="66"/>
        <v>453312</v>
      </c>
      <c r="F361" s="25">
        <v>13975</v>
      </c>
      <c r="G361" s="26">
        <v>27096</v>
      </c>
      <c r="H361" s="26">
        <v>10000</v>
      </c>
      <c r="I361" s="26">
        <v>44051</v>
      </c>
      <c r="J361" s="1" t="s">
        <v>81</v>
      </c>
      <c r="K361" s="1" t="s">
        <v>81</v>
      </c>
      <c r="L361" s="9">
        <f t="shared" si="67"/>
        <v>95122</v>
      </c>
      <c r="M361" s="26">
        <f t="shared" si="68"/>
        <v>39957.579460000037</v>
      </c>
      <c r="N361" s="26">
        <v>588391.57946000004</v>
      </c>
    </row>
    <row r="362" spans="1:14" ht="12.75">
      <c r="A362" s="28" t="s">
        <v>75</v>
      </c>
      <c r="B362" s="33">
        <v>12809</v>
      </c>
      <c r="C362" s="27">
        <v>61184</v>
      </c>
      <c r="D362" s="27">
        <v>399186</v>
      </c>
      <c r="E362" s="26">
        <f t="shared" si="66"/>
        <v>473179</v>
      </c>
      <c r="F362" s="23">
        <v>23849</v>
      </c>
      <c r="G362" s="27">
        <v>60096</v>
      </c>
      <c r="H362" s="26">
        <v>10000</v>
      </c>
      <c r="I362" s="27">
        <v>15304</v>
      </c>
      <c r="J362" s="1" t="s">
        <v>81</v>
      </c>
      <c r="K362" s="1" t="s">
        <v>81</v>
      </c>
      <c r="L362" s="9">
        <f t="shared" si="67"/>
        <v>109249</v>
      </c>
      <c r="M362" s="26">
        <f t="shared" si="68"/>
        <v>40261.865370000014</v>
      </c>
      <c r="N362" s="27">
        <v>622689.86537000001</v>
      </c>
    </row>
    <row r="363" spans="1:14" ht="12.75">
      <c r="A363" s="28" t="s">
        <v>76</v>
      </c>
      <c r="B363" s="33">
        <v>12728</v>
      </c>
      <c r="C363" s="27">
        <v>60763</v>
      </c>
      <c r="D363" s="27">
        <v>373755</v>
      </c>
      <c r="E363" s="26">
        <f t="shared" si="66"/>
        <v>447246</v>
      </c>
      <c r="F363" s="23">
        <v>17892</v>
      </c>
      <c r="G363" s="27">
        <v>60096</v>
      </c>
      <c r="H363" s="26">
        <v>10000</v>
      </c>
      <c r="I363" s="27">
        <v>20752</v>
      </c>
      <c r="J363" s="1" t="s">
        <v>81</v>
      </c>
      <c r="K363" s="1" t="s">
        <v>81</v>
      </c>
      <c r="L363" s="9">
        <f t="shared" si="67"/>
        <v>108740</v>
      </c>
      <c r="M363" s="26">
        <f t="shared" si="68"/>
        <v>39686.004710000008</v>
      </c>
      <c r="N363" s="27">
        <v>595672.00471000001</v>
      </c>
    </row>
    <row r="364" spans="1:14" ht="12.75">
      <c r="A364" s="28" t="s">
        <v>66</v>
      </c>
      <c r="B364" s="33">
        <v>13127</v>
      </c>
      <c r="C364" s="27">
        <v>62667</v>
      </c>
      <c r="D364" s="27">
        <v>370780</v>
      </c>
      <c r="E364" s="26">
        <f t="shared" si="66"/>
        <v>446574</v>
      </c>
      <c r="F364" s="25">
        <v>27435</v>
      </c>
      <c r="G364" s="26">
        <v>60071</v>
      </c>
      <c r="H364" s="26">
        <v>10000</v>
      </c>
      <c r="I364" s="26">
        <v>28390</v>
      </c>
      <c r="J364" s="1" t="s">
        <v>81</v>
      </c>
      <c r="K364" s="1" t="s">
        <v>81</v>
      </c>
      <c r="L364" s="9">
        <f t="shared" si="67"/>
        <v>125896</v>
      </c>
      <c r="M364" s="26">
        <f t="shared" si="68"/>
        <v>39488.035389999975</v>
      </c>
      <c r="N364" s="26">
        <v>611958.03538999998</v>
      </c>
    </row>
    <row r="365" spans="1:14" ht="12.75">
      <c r="A365" s="28" t="s">
        <v>77</v>
      </c>
      <c r="B365" s="33">
        <v>13258</v>
      </c>
      <c r="C365" s="27">
        <v>63295</v>
      </c>
      <c r="D365" s="27">
        <v>365877</v>
      </c>
      <c r="E365" s="26">
        <f t="shared" si="66"/>
        <v>442430</v>
      </c>
      <c r="F365" s="25">
        <v>23474</v>
      </c>
      <c r="G365" s="26">
        <v>60071</v>
      </c>
      <c r="H365" s="26">
        <v>10000</v>
      </c>
      <c r="I365" s="26">
        <v>36361</v>
      </c>
      <c r="J365" s="1" t="s">
        <v>81</v>
      </c>
      <c r="K365" s="1" t="s">
        <v>81</v>
      </c>
      <c r="L365" s="9">
        <f t="shared" si="67"/>
        <v>129906</v>
      </c>
      <c r="M365" s="26">
        <f t="shared" si="68"/>
        <v>41303.35606999998</v>
      </c>
      <c r="N365" s="26">
        <v>613639.35606999998</v>
      </c>
    </row>
    <row r="366" spans="1:14" ht="12.75">
      <c r="A366" s="28" t="s">
        <v>78</v>
      </c>
      <c r="B366" s="26">
        <v>12870</v>
      </c>
      <c r="C366" s="27">
        <v>61408</v>
      </c>
      <c r="D366" s="26">
        <v>369517</v>
      </c>
      <c r="E366" s="26">
        <f t="shared" si="66"/>
        <v>443795</v>
      </c>
      <c r="F366" s="25">
        <v>21984</v>
      </c>
      <c r="G366" s="26">
        <v>60071</v>
      </c>
      <c r="H366" s="26">
        <v>10000</v>
      </c>
      <c r="I366" s="26">
        <v>48652</v>
      </c>
      <c r="J366" s="1" t="s">
        <v>81</v>
      </c>
      <c r="K366" s="1" t="s">
        <v>81</v>
      </c>
      <c r="L366" s="9">
        <f t="shared" si="67"/>
        <v>140707</v>
      </c>
      <c r="M366" s="26">
        <f t="shared" si="68"/>
        <v>41462.828299999936</v>
      </c>
      <c r="N366" s="26">
        <v>625964.82829999994</v>
      </c>
    </row>
    <row r="367" spans="1:14" ht="12.75">
      <c r="A367" s="28" t="s">
        <v>67</v>
      </c>
      <c r="B367" s="26">
        <v>12990</v>
      </c>
      <c r="C367" s="27">
        <v>61982</v>
      </c>
      <c r="D367" s="26">
        <v>373702</v>
      </c>
      <c r="E367" s="26">
        <f t="shared" si="66"/>
        <v>448674</v>
      </c>
      <c r="F367" s="25">
        <v>21014</v>
      </c>
      <c r="G367" s="26">
        <v>87991</v>
      </c>
      <c r="H367" s="26">
        <v>10000</v>
      </c>
      <c r="I367" s="26">
        <v>34046</v>
      </c>
      <c r="J367" s="1" t="s">
        <v>81</v>
      </c>
      <c r="K367" s="1" t="s">
        <v>81</v>
      </c>
      <c r="L367" s="9">
        <f t="shared" si="67"/>
        <v>153051</v>
      </c>
      <c r="M367" s="26">
        <f t="shared" si="68"/>
        <v>42522</v>
      </c>
      <c r="N367" s="26">
        <v>644247</v>
      </c>
    </row>
    <row r="368" spans="1:14" ht="12.75">
      <c r="A368" s="32" t="s">
        <v>60</v>
      </c>
      <c r="B368" s="33"/>
      <c r="C368" s="33"/>
      <c r="D368" s="33"/>
      <c r="E368" s="26"/>
      <c r="F368" s="25"/>
      <c r="G368" s="26"/>
      <c r="H368" s="26"/>
      <c r="I368" s="26"/>
      <c r="J368" s="27"/>
      <c r="K368" s="27"/>
      <c r="L368" s="27"/>
      <c r="M368" s="26"/>
      <c r="N368" s="26"/>
    </row>
    <row r="369" spans="1:14" ht="12.75">
      <c r="A369" s="28" t="s">
        <v>71</v>
      </c>
      <c r="B369" s="33">
        <v>13175</v>
      </c>
      <c r="C369" s="33">
        <v>62863</v>
      </c>
      <c r="D369" s="33">
        <v>364739</v>
      </c>
      <c r="E369" s="26">
        <f t="shared" ref="E369:E417" si="69">D369+C369+B369</f>
        <v>440777</v>
      </c>
      <c r="F369" s="25">
        <v>21514</v>
      </c>
      <c r="G369" s="26">
        <v>87991</v>
      </c>
      <c r="H369" s="26">
        <v>10000</v>
      </c>
      <c r="I369" s="26">
        <v>45028</v>
      </c>
      <c r="J369" s="1" t="s">
        <v>81</v>
      </c>
      <c r="K369" s="1" t="s">
        <v>81</v>
      </c>
      <c r="L369" s="9">
        <f t="shared" ref="L369:L380" si="70">SUM(F369:K369)</f>
        <v>164533</v>
      </c>
      <c r="M369" s="26">
        <f t="shared" ref="M369:M405" si="71">N369-K369-J369-I369-H369-F369-E369-G369</f>
        <v>42863</v>
      </c>
      <c r="N369" s="26">
        <v>648173</v>
      </c>
    </row>
    <row r="370" spans="1:14" ht="12.75">
      <c r="A370" s="28" t="s">
        <v>72</v>
      </c>
      <c r="B370" s="33">
        <v>13269</v>
      </c>
      <c r="C370" s="33">
        <v>63276</v>
      </c>
      <c r="D370" s="33">
        <v>327691</v>
      </c>
      <c r="E370" s="26">
        <f t="shared" si="69"/>
        <v>404236</v>
      </c>
      <c r="F370" s="25">
        <v>21310</v>
      </c>
      <c r="G370" s="26">
        <v>88891</v>
      </c>
      <c r="H370" s="26">
        <v>10000</v>
      </c>
      <c r="I370" s="26">
        <v>54606</v>
      </c>
      <c r="J370" s="1" t="s">
        <v>81</v>
      </c>
      <c r="K370" s="1" t="s">
        <v>81</v>
      </c>
      <c r="L370" s="9">
        <f t="shared" si="70"/>
        <v>174807</v>
      </c>
      <c r="M370" s="26">
        <f t="shared" si="71"/>
        <v>43367</v>
      </c>
      <c r="N370" s="26">
        <v>622410</v>
      </c>
    </row>
    <row r="371" spans="1:14" ht="12.75">
      <c r="A371" s="28" t="s">
        <v>64</v>
      </c>
      <c r="B371" s="33">
        <v>13374</v>
      </c>
      <c r="C371" s="33">
        <v>63777</v>
      </c>
      <c r="D371" s="33">
        <v>353774</v>
      </c>
      <c r="E371" s="26">
        <f t="shared" si="69"/>
        <v>430925</v>
      </c>
      <c r="F371" s="25">
        <v>15350</v>
      </c>
      <c r="G371" s="26">
        <v>86841</v>
      </c>
      <c r="H371" s="26">
        <v>10000</v>
      </c>
      <c r="I371" s="26">
        <v>31812</v>
      </c>
      <c r="J371" s="1" t="s">
        <v>81</v>
      </c>
      <c r="K371" s="1" t="s">
        <v>81</v>
      </c>
      <c r="L371" s="9">
        <f t="shared" si="70"/>
        <v>144003</v>
      </c>
      <c r="M371" s="26">
        <f t="shared" si="71"/>
        <v>43651</v>
      </c>
      <c r="N371" s="26">
        <v>618579</v>
      </c>
    </row>
    <row r="372" spans="1:14" ht="12.75">
      <c r="A372" s="28" t="s">
        <v>73</v>
      </c>
      <c r="B372" s="33">
        <v>13673</v>
      </c>
      <c r="C372" s="33">
        <v>65203</v>
      </c>
      <c r="D372" s="33">
        <v>363843</v>
      </c>
      <c r="E372" s="26">
        <f t="shared" si="69"/>
        <v>442719</v>
      </c>
      <c r="F372" s="25">
        <v>22306</v>
      </c>
      <c r="G372" s="26">
        <v>86756</v>
      </c>
      <c r="H372" s="26">
        <v>10000</v>
      </c>
      <c r="I372" s="26">
        <v>36614</v>
      </c>
      <c r="J372" s="1" t="s">
        <v>81</v>
      </c>
      <c r="K372" s="1" t="s">
        <v>81</v>
      </c>
      <c r="L372" s="9">
        <f t="shared" si="70"/>
        <v>155676</v>
      </c>
      <c r="M372" s="26">
        <f t="shared" si="71"/>
        <v>43928</v>
      </c>
      <c r="N372" s="26">
        <v>642323</v>
      </c>
    </row>
    <row r="373" spans="1:14" ht="12.75">
      <c r="A373" s="28" t="s">
        <v>74</v>
      </c>
      <c r="B373" s="33">
        <v>13503</v>
      </c>
      <c r="C373" s="33">
        <v>64357</v>
      </c>
      <c r="D373" s="33">
        <v>394350</v>
      </c>
      <c r="E373" s="26">
        <f t="shared" si="69"/>
        <v>472210</v>
      </c>
      <c r="F373" s="25">
        <v>25991</v>
      </c>
      <c r="G373" s="26">
        <v>86756</v>
      </c>
      <c r="H373" s="26">
        <v>10000</v>
      </c>
      <c r="I373" s="26">
        <v>51570</v>
      </c>
      <c r="J373" s="1" t="s">
        <v>81</v>
      </c>
      <c r="K373" s="1" t="s">
        <v>81</v>
      </c>
      <c r="L373" s="9">
        <f t="shared" si="70"/>
        <v>174317</v>
      </c>
      <c r="M373" s="26">
        <f t="shared" si="71"/>
        <v>44916</v>
      </c>
      <c r="N373" s="26">
        <v>691443</v>
      </c>
    </row>
    <row r="374" spans="1:14" ht="12.75">
      <c r="A374" s="28" t="s">
        <v>65</v>
      </c>
      <c r="B374" s="33">
        <v>13500</v>
      </c>
      <c r="C374" s="33">
        <v>64344</v>
      </c>
      <c r="D374" s="33">
        <v>387133</v>
      </c>
      <c r="E374" s="26">
        <f t="shared" si="69"/>
        <v>464977</v>
      </c>
      <c r="F374" s="25">
        <v>25387</v>
      </c>
      <c r="G374" s="26">
        <v>86756</v>
      </c>
      <c r="H374" s="26">
        <v>10000</v>
      </c>
      <c r="I374" s="26">
        <v>51852</v>
      </c>
      <c r="J374" s="1" t="s">
        <v>81</v>
      </c>
      <c r="K374" s="1" t="s">
        <v>81</v>
      </c>
      <c r="L374" s="9">
        <f t="shared" si="70"/>
        <v>173995</v>
      </c>
      <c r="M374" s="26">
        <f t="shared" si="71"/>
        <v>64138</v>
      </c>
      <c r="N374" s="26">
        <v>703110</v>
      </c>
    </row>
    <row r="375" spans="1:14" ht="12.75">
      <c r="A375" s="28" t="s">
        <v>75</v>
      </c>
      <c r="B375" s="33">
        <v>13488</v>
      </c>
      <c r="C375" s="33">
        <v>64286</v>
      </c>
      <c r="D375" s="33">
        <v>420633</v>
      </c>
      <c r="E375" s="26">
        <f t="shared" si="69"/>
        <v>498407</v>
      </c>
      <c r="F375" s="25">
        <v>18808</v>
      </c>
      <c r="G375" s="26">
        <v>86578</v>
      </c>
      <c r="H375" s="26">
        <v>10000</v>
      </c>
      <c r="I375" s="26">
        <v>43563</v>
      </c>
      <c r="J375" s="1" t="s">
        <v>81</v>
      </c>
      <c r="K375" s="1" t="s">
        <v>81</v>
      </c>
      <c r="L375" s="9">
        <f t="shared" si="70"/>
        <v>158949</v>
      </c>
      <c r="M375" s="26">
        <f t="shared" si="71"/>
        <v>63182</v>
      </c>
      <c r="N375" s="26">
        <v>720538</v>
      </c>
    </row>
    <row r="376" spans="1:14" ht="12.75">
      <c r="A376" s="28" t="s">
        <v>76</v>
      </c>
      <c r="B376" s="33">
        <v>13575</v>
      </c>
      <c r="C376" s="33">
        <v>64667</v>
      </c>
      <c r="D376" s="33">
        <v>392495</v>
      </c>
      <c r="E376" s="26">
        <f t="shared" si="69"/>
        <v>470737</v>
      </c>
      <c r="F376" s="25">
        <v>21673</v>
      </c>
      <c r="G376" s="26">
        <v>85029</v>
      </c>
      <c r="H376" s="26">
        <v>10000</v>
      </c>
      <c r="I376" s="26">
        <v>56848</v>
      </c>
      <c r="J376" s="1" t="s">
        <v>81</v>
      </c>
      <c r="K376" s="1" t="s">
        <v>81</v>
      </c>
      <c r="L376" s="9">
        <f t="shared" si="70"/>
        <v>173550</v>
      </c>
      <c r="M376" s="26">
        <f t="shared" si="71"/>
        <v>63508</v>
      </c>
      <c r="N376" s="26">
        <v>707795</v>
      </c>
    </row>
    <row r="377" spans="1:14" ht="12.75">
      <c r="A377" s="28" t="s">
        <v>66</v>
      </c>
      <c r="B377" s="33">
        <v>13173</v>
      </c>
      <c r="C377" s="33">
        <v>62749</v>
      </c>
      <c r="D377" s="33">
        <v>412242</v>
      </c>
      <c r="E377" s="26">
        <f t="shared" si="69"/>
        <v>488164</v>
      </c>
      <c r="F377" s="25">
        <v>21673</v>
      </c>
      <c r="G377" s="26">
        <v>82759</v>
      </c>
      <c r="H377" s="26">
        <v>10000</v>
      </c>
      <c r="I377" s="26">
        <v>52447</v>
      </c>
      <c r="J377" s="1" t="s">
        <v>81</v>
      </c>
      <c r="K377" s="1" t="s">
        <v>81</v>
      </c>
      <c r="L377" s="9">
        <f t="shared" si="70"/>
        <v>166879</v>
      </c>
      <c r="M377" s="26">
        <f t="shared" si="71"/>
        <v>63392</v>
      </c>
      <c r="N377" s="26">
        <v>718435</v>
      </c>
    </row>
    <row r="378" spans="1:14" ht="12.75">
      <c r="A378" s="28" t="s">
        <v>77</v>
      </c>
      <c r="B378" s="33">
        <v>13377</v>
      </c>
      <c r="C378" s="33">
        <v>63725</v>
      </c>
      <c r="D378" s="33">
        <v>418793</v>
      </c>
      <c r="E378" s="26">
        <f t="shared" si="69"/>
        <v>495895</v>
      </c>
      <c r="F378" s="25">
        <v>37585</v>
      </c>
      <c r="G378" s="26">
        <v>82749</v>
      </c>
      <c r="H378" s="26">
        <v>10000</v>
      </c>
      <c r="I378" s="26">
        <v>58742</v>
      </c>
      <c r="J378" s="1" t="s">
        <v>81</v>
      </c>
      <c r="K378" s="1" t="s">
        <v>81</v>
      </c>
      <c r="L378" s="9">
        <f t="shared" si="70"/>
        <v>189076</v>
      </c>
      <c r="M378" s="26">
        <f t="shared" si="71"/>
        <v>64212</v>
      </c>
      <c r="N378" s="26">
        <v>749183</v>
      </c>
    </row>
    <row r="379" spans="1:14" ht="12.75">
      <c r="A379" s="28" t="s">
        <v>78</v>
      </c>
      <c r="B379" s="33">
        <v>13088</v>
      </c>
      <c r="C379" s="33">
        <v>62310</v>
      </c>
      <c r="D379" s="33">
        <v>438399</v>
      </c>
      <c r="E379" s="26">
        <f t="shared" si="69"/>
        <v>513797</v>
      </c>
      <c r="F379" s="25">
        <v>20301</v>
      </c>
      <c r="G379" s="26">
        <v>82301</v>
      </c>
      <c r="H379" s="26">
        <v>10000</v>
      </c>
      <c r="I379" s="26">
        <v>51298</v>
      </c>
      <c r="J379" s="1" t="s">
        <v>81</v>
      </c>
      <c r="K379" s="1" t="s">
        <v>81</v>
      </c>
      <c r="L379" s="9">
        <f t="shared" si="70"/>
        <v>163900</v>
      </c>
      <c r="M379" s="26">
        <f t="shared" si="71"/>
        <v>64580</v>
      </c>
      <c r="N379" s="26">
        <v>742277</v>
      </c>
    </row>
    <row r="380" spans="1:14" ht="12.75">
      <c r="A380" s="28" t="s">
        <v>67</v>
      </c>
      <c r="B380" s="33">
        <v>12950</v>
      </c>
      <c r="C380" s="33">
        <v>61656</v>
      </c>
      <c r="D380" s="33">
        <v>426459</v>
      </c>
      <c r="E380" s="26">
        <f t="shared" si="69"/>
        <v>501065</v>
      </c>
      <c r="F380" s="25">
        <v>22331</v>
      </c>
      <c r="G380" s="26">
        <v>82228</v>
      </c>
      <c r="H380" s="26">
        <v>10000</v>
      </c>
      <c r="I380" s="26">
        <v>48130</v>
      </c>
      <c r="J380" s="1" t="s">
        <v>81</v>
      </c>
      <c r="K380" s="1" t="s">
        <v>81</v>
      </c>
      <c r="L380" s="9">
        <f t="shared" si="70"/>
        <v>162689</v>
      </c>
      <c r="M380" s="26">
        <f t="shared" si="71"/>
        <v>64443</v>
      </c>
      <c r="N380" s="26">
        <v>728197</v>
      </c>
    </row>
    <row r="381" spans="1:14" ht="12.75">
      <c r="A381" s="34" t="s">
        <v>61</v>
      </c>
      <c r="B381" s="33"/>
      <c r="C381" s="33"/>
      <c r="D381" s="33"/>
      <c r="E381" s="26"/>
      <c r="F381" s="25"/>
      <c r="G381" s="26"/>
      <c r="H381" s="26"/>
      <c r="I381" s="26"/>
      <c r="J381" s="27"/>
      <c r="K381" s="27"/>
      <c r="L381" s="27"/>
      <c r="M381" s="26"/>
      <c r="N381" s="26"/>
    </row>
    <row r="382" spans="1:14" ht="12.75">
      <c r="A382" s="28" t="s">
        <v>71</v>
      </c>
      <c r="B382" s="33">
        <v>13084</v>
      </c>
      <c r="C382" s="33">
        <v>62291</v>
      </c>
      <c r="D382" s="33">
        <v>434069</v>
      </c>
      <c r="E382" s="26">
        <f t="shared" si="69"/>
        <v>509444</v>
      </c>
      <c r="F382" s="25">
        <v>25311</v>
      </c>
      <c r="G382" s="26">
        <v>82193</v>
      </c>
      <c r="H382" s="26">
        <v>10000</v>
      </c>
      <c r="I382" s="26">
        <v>52534</v>
      </c>
      <c r="J382" s="1" t="s">
        <v>81</v>
      </c>
      <c r="K382" s="1" t="s">
        <v>81</v>
      </c>
      <c r="L382" s="9">
        <f t="shared" ref="L382:L393" si="72">SUM(F382:K382)</f>
        <v>170038</v>
      </c>
      <c r="M382" s="26">
        <f t="shared" si="71"/>
        <v>65207.362579999957</v>
      </c>
      <c r="N382" s="26">
        <v>744689.36257999996</v>
      </c>
    </row>
    <row r="383" spans="1:14" ht="12.75">
      <c r="A383" s="28" t="s">
        <v>72</v>
      </c>
      <c r="B383" s="33">
        <v>13125</v>
      </c>
      <c r="C383" s="33">
        <v>62454</v>
      </c>
      <c r="D383" s="33">
        <v>406434</v>
      </c>
      <c r="E383" s="26">
        <f t="shared" si="69"/>
        <v>482013</v>
      </c>
      <c r="F383" s="25">
        <v>20844</v>
      </c>
      <c r="G383" s="26">
        <v>82193</v>
      </c>
      <c r="H383" s="26">
        <v>10000</v>
      </c>
      <c r="I383" s="26">
        <v>58819</v>
      </c>
      <c r="J383" s="1" t="s">
        <v>81</v>
      </c>
      <c r="K383" s="1" t="s">
        <v>81</v>
      </c>
      <c r="L383" s="9">
        <f t="shared" si="72"/>
        <v>171856</v>
      </c>
      <c r="M383" s="26">
        <f t="shared" si="71"/>
        <v>65304.749479999999</v>
      </c>
      <c r="N383" s="26">
        <v>719173.74948</v>
      </c>
    </row>
    <row r="384" spans="1:14" ht="12.75">
      <c r="A384" s="28" t="s">
        <v>64</v>
      </c>
      <c r="B384" s="33">
        <v>13067</v>
      </c>
      <c r="C384" s="33">
        <v>62175</v>
      </c>
      <c r="D384" s="33">
        <v>428247</v>
      </c>
      <c r="E384" s="26">
        <f t="shared" si="69"/>
        <v>503489</v>
      </c>
      <c r="F384" s="25">
        <v>22868</v>
      </c>
      <c r="G384" s="26">
        <v>78743</v>
      </c>
      <c r="H384" s="26">
        <v>10000</v>
      </c>
      <c r="I384" s="26">
        <v>47959</v>
      </c>
      <c r="J384" s="1" t="s">
        <v>81</v>
      </c>
      <c r="K384" s="1" t="s">
        <v>81</v>
      </c>
      <c r="L384" s="9">
        <f t="shared" si="72"/>
        <v>159570</v>
      </c>
      <c r="M384" s="26">
        <f t="shared" si="71"/>
        <v>65264.923660000088</v>
      </c>
      <c r="N384" s="26">
        <v>728323.92366000009</v>
      </c>
    </row>
    <row r="385" spans="1:14" ht="12.75">
      <c r="A385" s="28" t="s">
        <v>73</v>
      </c>
      <c r="B385" s="33">
        <v>13079</v>
      </c>
      <c r="C385" s="33">
        <v>62234</v>
      </c>
      <c r="D385" s="33">
        <v>431017</v>
      </c>
      <c r="E385" s="26">
        <f t="shared" si="69"/>
        <v>506330</v>
      </c>
      <c r="F385" s="25">
        <v>15870</v>
      </c>
      <c r="G385" s="26">
        <v>78283</v>
      </c>
      <c r="H385" s="26">
        <v>10000</v>
      </c>
      <c r="I385" s="26">
        <v>55573</v>
      </c>
      <c r="J385" s="1" t="s">
        <v>81</v>
      </c>
      <c r="K385" s="1" t="s">
        <v>81</v>
      </c>
      <c r="L385" s="9">
        <f t="shared" si="72"/>
        <v>159726</v>
      </c>
      <c r="M385" s="26">
        <f t="shared" si="71"/>
        <v>65448.421669999952</v>
      </c>
      <c r="N385" s="26">
        <v>731504.42166999995</v>
      </c>
    </row>
    <row r="386" spans="1:14" ht="12.75">
      <c r="A386" s="28" t="s">
        <v>74</v>
      </c>
      <c r="B386" s="33">
        <v>12739</v>
      </c>
      <c r="C386" s="33">
        <v>60582</v>
      </c>
      <c r="D386" s="33">
        <v>462750</v>
      </c>
      <c r="E386" s="26">
        <f t="shared" si="69"/>
        <v>536071</v>
      </c>
      <c r="F386" s="25">
        <v>25819</v>
      </c>
      <c r="G386" s="26">
        <v>78083</v>
      </c>
      <c r="H386" s="26">
        <v>10000</v>
      </c>
      <c r="I386" s="26">
        <v>51440</v>
      </c>
      <c r="J386" s="1" t="s">
        <v>81</v>
      </c>
      <c r="K386" s="1" t="s">
        <v>81</v>
      </c>
      <c r="L386" s="9">
        <f t="shared" si="72"/>
        <v>165342</v>
      </c>
      <c r="M386" s="26">
        <f t="shared" si="71"/>
        <v>65493.445829999982</v>
      </c>
      <c r="N386" s="26">
        <v>766906.44582999998</v>
      </c>
    </row>
    <row r="387" spans="1:14" ht="12.75">
      <c r="A387" s="28" t="s">
        <v>65</v>
      </c>
      <c r="B387" s="33">
        <v>12801</v>
      </c>
      <c r="C387" s="33">
        <v>60874</v>
      </c>
      <c r="D387" s="33">
        <v>468761</v>
      </c>
      <c r="E387" s="26">
        <f t="shared" si="69"/>
        <v>542436</v>
      </c>
      <c r="F387" s="25">
        <v>20846</v>
      </c>
      <c r="G387" s="26">
        <v>78080</v>
      </c>
      <c r="H387" s="26">
        <v>10000</v>
      </c>
      <c r="I387" s="26">
        <v>61657</v>
      </c>
      <c r="J387" s="1" t="s">
        <v>81</v>
      </c>
      <c r="K387" s="1" t="s">
        <v>81</v>
      </c>
      <c r="L387" s="9">
        <f t="shared" si="72"/>
        <v>170583</v>
      </c>
      <c r="M387" s="26">
        <f t="shared" si="71"/>
        <v>65026.12592999998</v>
      </c>
      <c r="N387" s="26">
        <v>778045.12592999998</v>
      </c>
    </row>
    <row r="388" spans="1:14" ht="12.75">
      <c r="A388" s="28" t="s">
        <v>75</v>
      </c>
      <c r="B388" s="33">
        <v>12723</v>
      </c>
      <c r="C388" s="33">
        <v>60504</v>
      </c>
      <c r="D388" s="33">
        <v>492513</v>
      </c>
      <c r="E388" s="26">
        <f t="shared" si="69"/>
        <v>565740</v>
      </c>
      <c r="F388" s="25">
        <v>18856</v>
      </c>
      <c r="G388" s="26">
        <v>78039</v>
      </c>
      <c r="H388" s="26">
        <v>10000</v>
      </c>
      <c r="I388" s="26">
        <v>57339</v>
      </c>
      <c r="J388" s="1" t="s">
        <v>81</v>
      </c>
      <c r="K388" s="1" t="s">
        <v>81</v>
      </c>
      <c r="L388" s="9">
        <f t="shared" si="72"/>
        <v>164234</v>
      </c>
      <c r="M388" s="26">
        <f t="shared" si="71"/>
        <v>63246</v>
      </c>
      <c r="N388" s="26">
        <v>793220</v>
      </c>
    </row>
    <row r="389" spans="1:14" ht="12.75">
      <c r="A389" s="28" t="s">
        <v>76</v>
      </c>
      <c r="B389" s="33">
        <v>12838</v>
      </c>
      <c r="C389" s="33">
        <v>61022</v>
      </c>
      <c r="D389" s="33">
        <v>510516</v>
      </c>
      <c r="E389" s="26">
        <f t="shared" si="69"/>
        <v>584376</v>
      </c>
      <c r="F389" s="2" t="s">
        <v>81</v>
      </c>
      <c r="G389" s="26">
        <v>77989</v>
      </c>
      <c r="H389" s="26">
        <v>10000</v>
      </c>
      <c r="I389" s="26">
        <v>57522</v>
      </c>
      <c r="J389" s="1" t="s">
        <v>81</v>
      </c>
      <c r="K389" s="1" t="s">
        <v>81</v>
      </c>
      <c r="L389" s="9">
        <f t="shared" si="72"/>
        <v>145511</v>
      </c>
      <c r="M389" s="26">
        <f t="shared" si="71"/>
        <v>63596</v>
      </c>
      <c r="N389" s="26">
        <v>793483</v>
      </c>
    </row>
    <row r="390" spans="1:14" ht="12.75">
      <c r="A390" s="28" t="s">
        <v>66</v>
      </c>
      <c r="B390" s="33">
        <v>13009</v>
      </c>
      <c r="C390" s="33">
        <v>61831</v>
      </c>
      <c r="D390" s="33">
        <v>486606</v>
      </c>
      <c r="E390" s="26">
        <f t="shared" si="69"/>
        <v>561446</v>
      </c>
      <c r="F390" s="2" t="s">
        <v>81</v>
      </c>
      <c r="G390" s="26">
        <v>77947</v>
      </c>
      <c r="H390" s="26">
        <v>10000</v>
      </c>
      <c r="I390" s="26">
        <v>62629</v>
      </c>
      <c r="J390" s="1" t="s">
        <v>81</v>
      </c>
      <c r="K390" s="1" t="s">
        <v>81</v>
      </c>
      <c r="L390" s="9">
        <f t="shared" si="72"/>
        <v>150576</v>
      </c>
      <c r="M390" s="26">
        <f t="shared" si="71"/>
        <v>63693</v>
      </c>
      <c r="N390" s="26">
        <v>775715</v>
      </c>
    </row>
    <row r="391" spans="1:14" ht="12.75">
      <c r="A391" s="28" t="s">
        <v>77</v>
      </c>
      <c r="B391" s="33">
        <v>12995</v>
      </c>
      <c r="C391" s="33">
        <v>61766</v>
      </c>
      <c r="D391" s="33">
        <v>513401</v>
      </c>
      <c r="E391" s="26">
        <f t="shared" si="69"/>
        <v>588162</v>
      </c>
      <c r="F391" s="2" t="s">
        <v>81</v>
      </c>
      <c r="G391" s="26">
        <v>77907</v>
      </c>
      <c r="H391" s="26">
        <v>10000</v>
      </c>
      <c r="I391" s="26">
        <v>59044</v>
      </c>
      <c r="J391" s="1" t="s">
        <v>81</v>
      </c>
      <c r="K391" s="1" t="s">
        <v>81</v>
      </c>
      <c r="L391" s="9">
        <f t="shared" si="72"/>
        <v>146951</v>
      </c>
      <c r="M391" s="26">
        <f t="shared" si="71"/>
        <v>64149</v>
      </c>
      <c r="N391" s="26">
        <v>799262</v>
      </c>
    </row>
    <row r="392" spans="1:14" ht="12.75">
      <c r="A392" s="28" t="s">
        <v>78</v>
      </c>
      <c r="B392" s="33">
        <v>12946</v>
      </c>
      <c r="C392" s="33">
        <v>61508</v>
      </c>
      <c r="D392" s="33">
        <v>514156</v>
      </c>
      <c r="E392" s="26">
        <f t="shared" si="69"/>
        <v>588610</v>
      </c>
      <c r="F392" s="2" t="s">
        <v>81</v>
      </c>
      <c r="G392" s="26">
        <v>77907</v>
      </c>
      <c r="H392" s="26">
        <v>10000</v>
      </c>
      <c r="I392" s="26">
        <v>64056</v>
      </c>
      <c r="J392" s="1" t="s">
        <v>81</v>
      </c>
      <c r="K392" s="1" t="s">
        <v>81</v>
      </c>
      <c r="L392" s="9">
        <f t="shared" si="72"/>
        <v>151963</v>
      </c>
      <c r="M392" s="26">
        <f t="shared" si="71"/>
        <v>70273</v>
      </c>
      <c r="N392" s="26">
        <v>810846</v>
      </c>
    </row>
    <row r="393" spans="1:14" ht="12.75">
      <c r="A393" s="28" t="s">
        <v>67</v>
      </c>
      <c r="B393" s="33">
        <v>12964</v>
      </c>
      <c r="C393" s="33">
        <v>61593</v>
      </c>
      <c r="D393" s="33">
        <v>521190</v>
      </c>
      <c r="E393" s="26">
        <f t="shared" si="69"/>
        <v>595747</v>
      </c>
      <c r="F393" s="2" t="s">
        <v>81</v>
      </c>
      <c r="G393" s="26">
        <v>87797</v>
      </c>
      <c r="H393" s="26">
        <v>10000</v>
      </c>
      <c r="I393" s="26">
        <v>56350</v>
      </c>
      <c r="J393" s="1" t="s">
        <v>81</v>
      </c>
      <c r="K393" s="1" t="s">
        <v>81</v>
      </c>
      <c r="L393" s="9">
        <f t="shared" si="72"/>
        <v>154147</v>
      </c>
      <c r="M393" s="26">
        <f t="shared" si="71"/>
        <v>63939.249370000092</v>
      </c>
      <c r="N393" s="26">
        <v>813833.24937000009</v>
      </c>
    </row>
    <row r="394" spans="1:14" ht="14.25" customHeight="1">
      <c r="A394" s="34" t="s">
        <v>62</v>
      </c>
      <c r="B394" s="33"/>
      <c r="C394" s="33"/>
      <c r="D394" s="33"/>
      <c r="E394" s="26"/>
      <c r="F394" s="25"/>
      <c r="G394" s="26"/>
      <c r="H394" s="26"/>
      <c r="I394" s="26"/>
      <c r="J394" s="7"/>
      <c r="K394" s="7"/>
      <c r="L394" s="7"/>
      <c r="M394" s="26"/>
      <c r="N394" s="26"/>
    </row>
    <row r="395" spans="1:14" ht="12.75">
      <c r="A395" s="28" t="s">
        <v>71</v>
      </c>
      <c r="B395" s="33">
        <v>13002</v>
      </c>
      <c r="C395" s="33">
        <v>61770</v>
      </c>
      <c r="D395" s="33">
        <v>516662</v>
      </c>
      <c r="E395" s="26">
        <f t="shared" si="69"/>
        <v>591434</v>
      </c>
      <c r="F395" s="2" t="s">
        <v>81</v>
      </c>
      <c r="G395" s="26">
        <v>87780</v>
      </c>
      <c r="H395" s="26">
        <v>10000</v>
      </c>
      <c r="I395" s="26">
        <v>58140</v>
      </c>
      <c r="J395" s="1" t="s">
        <v>81</v>
      </c>
      <c r="K395" s="1" t="s">
        <v>81</v>
      </c>
      <c r="L395" s="9">
        <f t="shared" ref="L395:L410" si="73">SUM(F395:K395)</f>
        <v>155920</v>
      </c>
      <c r="M395" s="26">
        <f t="shared" si="71"/>
        <v>63881.355720000109</v>
      </c>
      <c r="N395" s="26">
        <v>811235.35572000011</v>
      </c>
    </row>
    <row r="396" spans="1:14" ht="12.75">
      <c r="A396" s="28" t="s">
        <v>72</v>
      </c>
      <c r="B396" s="33">
        <v>12778</v>
      </c>
      <c r="C396" s="33">
        <v>60685</v>
      </c>
      <c r="D396" s="33">
        <v>560687</v>
      </c>
      <c r="E396" s="26">
        <f t="shared" si="69"/>
        <v>634150</v>
      </c>
      <c r="F396" s="2" t="s">
        <v>81</v>
      </c>
      <c r="G396" s="26">
        <v>87527</v>
      </c>
      <c r="H396" s="26">
        <v>10000</v>
      </c>
      <c r="I396" s="26">
        <v>58267</v>
      </c>
      <c r="J396" s="1" t="s">
        <v>81</v>
      </c>
      <c r="K396" s="1" t="s">
        <v>81</v>
      </c>
      <c r="L396" s="9">
        <f t="shared" si="73"/>
        <v>155794</v>
      </c>
      <c r="M396" s="26">
        <f t="shared" si="71"/>
        <v>64049.862360000145</v>
      </c>
      <c r="N396" s="26">
        <v>853993.86236000014</v>
      </c>
    </row>
    <row r="397" spans="1:14" ht="12.75">
      <c r="A397" s="28" t="s">
        <v>64</v>
      </c>
      <c r="B397" s="33">
        <v>12636</v>
      </c>
      <c r="C397" s="33">
        <v>60011</v>
      </c>
      <c r="D397" s="33">
        <v>568255</v>
      </c>
      <c r="E397" s="26">
        <f t="shared" si="69"/>
        <v>640902</v>
      </c>
      <c r="F397" s="25">
        <v>1998</v>
      </c>
      <c r="G397" s="26">
        <v>87477</v>
      </c>
      <c r="H397" s="26">
        <v>10000</v>
      </c>
      <c r="I397" s="26">
        <v>54445</v>
      </c>
      <c r="J397" s="1" t="s">
        <v>81</v>
      </c>
      <c r="K397" s="1" t="s">
        <v>81</v>
      </c>
      <c r="L397" s="9">
        <f t="shared" si="73"/>
        <v>153920</v>
      </c>
      <c r="M397" s="26">
        <f t="shared" si="71"/>
        <v>64047.834440000122</v>
      </c>
      <c r="N397" s="26">
        <v>858869.83444000012</v>
      </c>
    </row>
    <row r="398" spans="1:14" ht="12.75">
      <c r="A398" s="28" t="s">
        <v>73</v>
      </c>
      <c r="B398" s="33">
        <v>12729</v>
      </c>
      <c r="C398" s="33">
        <v>60451</v>
      </c>
      <c r="D398" s="33">
        <v>582623</v>
      </c>
      <c r="E398" s="26">
        <f t="shared" si="69"/>
        <v>655803</v>
      </c>
      <c r="F398" s="2" t="s">
        <v>81</v>
      </c>
      <c r="G398" s="26">
        <v>87477</v>
      </c>
      <c r="H398" s="26">
        <v>10000</v>
      </c>
      <c r="I398" s="26">
        <v>35827</v>
      </c>
      <c r="J398" s="1" t="s">
        <v>81</v>
      </c>
      <c r="K398" s="1" t="s">
        <v>81</v>
      </c>
      <c r="L398" s="9">
        <f t="shared" si="73"/>
        <v>133304</v>
      </c>
      <c r="M398" s="26">
        <f t="shared" si="71"/>
        <v>64645</v>
      </c>
      <c r="N398" s="26">
        <v>853752</v>
      </c>
    </row>
    <row r="399" spans="1:14" ht="12.75">
      <c r="A399" s="28" t="s">
        <v>74</v>
      </c>
      <c r="B399" s="33">
        <v>12642</v>
      </c>
      <c r="C399" s="33">
        <v>60025</v>
      </c>
      <c r="D399" s="33">
        <v>620873</v>
      </c>
      <c r="E399" s="26">
        <f t="shared" si="69"/>
        <v>693540</v>
      </c>
      <c r="F399" s="25">
        <v>4983</v>
      </c>
      <c r="G399" s="26">
        <v>87457</v>
      </c>
      <c r="H399" s="26">
        <v>10000</v>
      </c>
      <c r="I399" s="26">
        <v>35628</v>
      </c>
      <c r="J399" s="1" t="s">
        <v>81</v>
      </c>
      <c r="K399" s="1" t="s">
        <v>81</v>
      </c>
      <c r="L399" s="9">
        <f t="shared" si="73"/>
        <v>138068</v>
      </c>
      <c r="M399" s="26">
        <f t="shared" si="71"/>
        <v>65254</v>
      </c>
      <c r="N399" s="26">
        <v>896862</v>
      </c>
    </row>
    <row r="400" spans="1:14" ht="12.75">
      <c r="A400" s="28" t="s">
        <v>65</v>
      </c>
      <c r="B400" s="33">
        <v>12686</v>
      </c>
      <c r="C400" s="33">
        <v>60232</v>
      </c>
      <c r="D400" s="33">
        <v>644283</v>
      </c>
      <c r="E400" s="26">
        <f t="shared" si="69"/>
        <v>717201</v>
      </c>
      <c r="F400" s="2" t="s">
        <v>81</v>
      </c>
      <c r="G400" s="26">
        <v>87407</v>
      </c>
      <c r="H400" s="26">
        <v>10000</v>
      </c>
      <c r="I400" s="26">
        <v>45803</v>
      </c>
      <c r="J400" s="1" t="s">
        <v>81</v>
      </c>
      <c r="K400" s="1" t="s">
        <v>81</v>
      </c>
      <c r="L400" s="9">
        <f t="shared" si="73"/>
        <v>143210</v>
      </c>
      <c r="M400" s="26">
        <f t="shared" si="71"/>
        <v>64671.968280000146</v>
      </c>
      <c r="N400" s="26">
        <v>925082.96828000015</v>
      </c>
    </row>
    <row r="401" spans="1:14" ht="12.75">
      <c r="A401" s="28" t="s">
        <v>75</v>
      </c>
      <c r="B401" s="33">
        <v>12765</v>
      </c>
      <c r="C401" s="33">
        <v>60605</v>
      </c>
      <c r="D401" s="33">
        <v>669137</v>
      </c>
      <c r="E401" s="26">
        <f t="shared" si="69"/>
        <v>742507</v>
      </c>
      <c r="F401" s="2" t="s">
        <v>81</v>
      </c>
      <c r="G401" s="26">
        <v>87407</v>
      </c>
      <c r="H401" s="26">
        <v>10000</v>
      </c>
      <c r="I401" s="26">
        <v>64788</v>
      </c>
      <c r="J401" s="1" t="s">
        <v>81</v>
      </c>
      <c r="K401" s="1" t="s">
        <v>81</v>
      </c>
      <c r="L401" s="9">
        <f t="shared" si="73"/>
        <v>162195</v>
      </c>
      <c r="M401" s="26">
        <f t="shared" si="71"/>
        <v>62878.558330000262</v>
      </c>
      <c r="N401" s="26">
        <v>967580.55833000026</v>
      </c>
    </row>
    <row r="402" spans="1:14" ht="12.75">
      <c r="A402" s="28" t="s">
        <v>76</v>
      </c>
      <c r="B402" s="33">
        <v>12782</v>
      </c>
      <c r="C402" s="33">
        <v>60674</v>
      </c>
      <c r="D402" s="33">
        <v>675182</v>
      </c>
      <c r="E402" s="26">
        <f t="shared" si="69"/>
        <v>748638</v>
      </c>
      <c r="F402" s="2" t="s">
        <v>81</v>
      </c>
      <c r="G402" s="26">
        <v>87407</v>
      </c>
      <c r="H402" s="26">
        <v>10000</v>
      </c>
      <c r="I402" s="26">
        <v>61467</v>
      </c>
      <c r="J402" s="1" t="s">
        <v>81</v>
      </c>
      <c r="K402" s="1" t="s">
        <v>81</v>
      </c>
      <c r="L402" s="9">
        <f t="shared" si="73"/>
        <v>158874</v>
      </c>
      <c r="M402" s="26">
        <f t="shared" si="71"/>
        <v>63174</v>
      </c>
      <c r="N402" s="26">
        <v>970686</v>
      </c>
    </row>
    <row r="403" spans="1:14" ht="12.75">
      <c r="A403" s="28" t="s">
        <v>66</v>
      </c>
      <c r="B403" s="33">
        <v>12940</v>
      </c>
      <c r="C403" s="33">
        <v>61427</v>
      </c>
      <c r="D403" s="33">
        <v>684409</v>
      </c>
      <c r="E403" s="26">
        <f t="shared" si="69"/>
        <v>758776</v>
      </c>
      <c r="F403" s="2" t="s">
        <v>81</v>
      </c>
      <c r="G403" s="26">
        <v>87407</v>
      </c>
      <c r="H403" s="26">
        <v>10000</v>
      </c>
      <c r="I403" s="26">
        <v>60698</v>
      </c>
      <c r="J403" s="1" t="s">
        <v>81</v>
      </c>
      <c r="K403" s="1" t="s">
        <v>81</v>
      </c>
      <c r="L403" s="9">
        <f t="shared" si="73"/>
        <v>158105</v>
      </c>
      <c r="M403" s="26">
        <f t="shared" si="71"/>
        <v>63043</v>
      </c>
      <c r="N403" s="26">
        <v>979924</v>
      </c>
    </row>
    <row r="404" spans="1:14" ht="12.75">
      <c r="A404" s="28" t="s">
        <v>77</v>
      </c>
      <c r="B404" s="33">
        <v>12974</v>
      </c>
      <c r="C404" s="33">
        <v>61585</v>
      </c>
      <c r="D404" s="33">
        <v>731876</v>
      </c>
      <c r="E404" s="26">
        <f t="shared" si="69"/>
        <v>806435</v>
      </c>
      <c r="F404" s="2" t="s">
        <v>81</v>
      </c>
      <c r="G404" s="26">
        <v>87232</v>
      </c>
      <c r="H404" s="26">
        <v>10000</v>
      </c>
      <c r="I404" s="26">
        <v>61321</v>
      </c>
      <c r="J404" s="1" t="s">
        <v>81</v>
      </c>
      <c r="K404" s="1" t="s">
        <v>81</v>
      </c>
      <c r="L404" s="9">
        <f t="shared" si="73"/>
        <v>158553</v>
      </c>
      <c r="M404" s="26">
        <f t="shared" si="71"/>
        <v>64004</v>
      </c>
      <c r="N404" s="26">
        <v>1028992</v>
      </c>
    </row>
    <row r="405" spans="1:14" ht="12.75">
      <c r="A405" s="28" t="s">
        <v>78</v>
      </c>
      <c r="B405" s="33">
        <v>12950</v>
      </c>
      <c r="C405" s="33">
        <v>61464</v>
      </c>
      <c r="D405" s="33">
        <v>743157</v>
      </c>
      <c r="E405" s="26">
        <f t="shared" si="69"/>
        <v>817571</v>
      </c>
      <c r="F405" s="2" t="s">
        <v>81</v>
      </c>
      <c r="G405" s="26">
        <v>87232</v>
      </c>
      <c r="H405" s="26">
        <v>10000</v>
      </c>
      <c r="I405" s="26">
        <v>66878</v>
      </c>
      <c r="J405" s="1" t="s">
        <v>81</v>
      </c>
      <c r="K405" s="1" t="s">
        <v>81</v>
      </c>
      <c r="L405" s="9">
        <f t="shared" si="73"/>
        <v>164110</v>
      </c>
      <c r="M405" s="26">
        <f t="shared" si="71"/>
        <v>64450</v>
      </c>
      <c r="N405" s="26">
        <v>1046131</v>
      </c>
    </row>
    <row r="406" spans="1:14" ht="12.75">
      <c r="A406" s="28" t="s">
        <v>67</v>
      </c>
      <c r="B406" s="33">
        <v>12990</v>
      </c>
      <c r="C406" s="33">
        <v>61656</v>
      </c>
      <c r="D406" s="33">
        <v>747435</v>
      </c>
      <c r="E406" s="26">
        <f t="shared" si="69"/>
        <v>822081</v>
      </c>
      <c r="F406" s="2" t="s">
        <v>81</v>
      </c>
      <c r="G406" s="26">
        <v>88421</v>
      </c>
      <c r="H406" s="26">
        <v>10000</v>
      </c>
      <c r="I406" s="26">
        <v>55130</v>
      </c>
      <c r="J406" s="1" t="s">
        <v>81</v>
      </c>
      <c r="K406" s="1" t="s">
        <v>81</v>
      </c>
      <c r="L406" s="9">
        <f t="shared" si="73"/>
        <v>153551</v>
      </c>
      <c r="M406" s="26">
        <f>N406-K406-J406-I406-H406-F406-E406-G406</f>
        <v>62631</v>
      </c>
      <c r="N406" s="26">
        <v>1038263</v>
      </c>
    </row>
    <row r="407" spans="1:14" ht="12.75">
      <c r="A407" s="35">
        <v>2014</v>
      </c>
      <c r="J407" s="1"/>
      <c r="K407" s="1"/>
      <c r="L407" s="9"/>
    </row>
    <row r="408" spans="1:14" ht="12.75">
      <c r="A408" s="28" t="s">
        <v>71</v>
      </c>
      <c r="B408" s="33">
        <v>12941</v>
      </c>
      <c r="C408" s="33">
        <v>61424</v>
      </c>
      <c r="D408" s="33">
        <v>761861</v>
      </c>
      <c r="E408" s="26">
        <f t="shared" si="69"/>
        <v>836226</v>
      </c>
      <c r="F408" s="2" t="s">
        <v>81</v>
      </c>
      <c r="G408" s="26">
        <v>87190</v>
      </c>
      <c r="H408" s="26">
        <v>10000</v>
      </c>
      <c r="I408" s="26">
        <v>56369</v>
      </c>
      <c r="J408" s="1" t="s">
        <v>81</v>
      </c>
      <c r="K408" s="1" t="s">
        <v>81</v>
      </c>
      <c r="L408" s="9">
        <f t="shared" si="73"/>
        <v>153559</v>
      </c>
      <c r="M408" s="26">
        <f t="shared" ref="M408:M409" si="74">N408-K408-J408-I408-H408-F408-E408-G408</f>
        <v>63449</v>
      </c>
      <c r="N408" s="26">
        <v>1053234</v>
      </c>
    </row>
    <row r="409" spans="1:14" ht="12.75">
      <c r="A409" s="28" t="s">
        <v>72</v>
      </c>
      <c r="B409" s="33">
        <v>13053</v>
      </c>
      <c r="C409" s="33">
        <v>61950</v>
      </c>
      <c r="D409" s="33">
        <v>747282</v>
      </c>
      <c r="E409" s="26">
        <f t="shared" si="69"/>
        <v>822285</v>
      </c>
      <c r="F409" s="2" t="s">
        <v>81</v>
      </c>
      <c r="G409" s="26">
        <v>87015</v>
      </c>
      <c r="H409" s="26">
        <v>10000</v>
      </c>
      <c r="I409" s="26">
        <v>59335</v>
      </c>
      <c r="J409" s="1" t="s">
        <v>81</v>
      </c>
      <c r="K409" s="1" t="s">
        <v>81</v>
      </c>
      <c r="L409" s="9">
        <f t="shared" si="73"/>
        <v>156350</v>
      </c>
      <c r="M409" s="26">
        <f t="shared" si="74"/>
        <v>63919</v>
      </c>
      <c r="N409" s="26">
        <v>1042554</v>
      </c>
    </row>
    <row r="410" spans="1:14" ht="12.75">
      <c r="A410" s="28" t="s">
        <v>64</v>
      </c>
      <c r="B410" s="33">
        <v>13038</v>
      </c>
      <c r="C410" s="33">
        <v>61880</v>
      </c>
      <c r="D410" s="33">
        <v>787428</v>
      </c>
      <c r="E410" s="26">
        <f t="shared" si="69"/>
        <v>862346</v>
      </c>
      <c r="F410" s="2" t="s">
        <v>81</v>
      </c>
      <c r="G410" s="26">
        <v>87015</v>
      </c>
      <c r="H410" s="26">
        <v>10000</v>
      </c>
      <c r="I410" s="26">
        <v>51466</v>
      </c>
      <c r="J410" s="1" t="s">
        <v>81</v>
      </c>
      <c r="K410" s="1" t="s">
        <v>81</v>
      </c>
      <c r="L410" s="9">
        <f t="shared" si="73"/>
        <v>148481</v>
      </c>
      <c r="M410" s="26">
        <f t="shared" ref="M410:M418" si="75">N410-K410-J410-I410-H410-F410-E410-G410</f>
        <v>64446</v>
      </c>
      <c r="N410" s="26">
        <v>1075273</v>
      </c>
    </row>
    <row r="411" spans="1:14" ht="12.75">
      <c r="A411" s="28" t="s">
        <v>73</v>
      </c>
      <c r="B411" s="33">
        <v>13072</v>
      </c>
      <c r="C411" s="33">
        <v>62042</v>
      </c>
      <c r="D411" s="33">
        <v>791440</v>
      </c>
      <c r="E411" s="26">
        <f t="shared" si="69"/>
        <v>866554</v>
      </c>
      <c r="F411" s="2" t="s">
        <v>81</v>
      </c>
      <c r="G411" s="26">
        <v>86965</v>
      </c>
      <c r="H411" s="26">
        <v>10000</v>
      </c>
      <c r="I411" s="26">
        <v>43522</v>
      </c>
      <c r="J411" s="1" t="s">
        <v>81</v>
      </c>
      <c r="K411" s="1" t="s">
        <v>81</v>
      </c>
      <c r="L411" s="9">
        <f t="shared" ref="L411:L413" si="76">SUM(F411:K411)</f>
        <v>140487</v>
      </c>
      <c r="M411" s="26">
        <f t="shared" si="75"/>
        <v>63923.407980000135</v>
      </c>
      <c r="N411" s="26">
        <v>1070964.4079800001</v>
      </c>
    </row>
    <row r="412" spans="1:14" ht="12.75">
      <c r="A412" s="28" t="s">
        <v>74</v>
      </c>
      <c r="B412" s="33">
        <v>12994</v>
      </c>
      <c r="C412" s="33">
        <v>61677</v>
      </c>
      <c r="D412" s="33">
        <v>814957</v>
      </c>
      <c r="E412" s="26">
        <f t="shared" si="69"/>
        <v>889628</v>
      </c>
      <c r="F412" s="25">
        <v>4639</v>
      </c>
      <c r="G412" s="26">
        <v>86965</v>
      </c>
      <c r="H412" s="26">
        <v>10000</v>
      </c>
      <c r="I412" s="26">
        <v>27370</v>
      </c>
      <c r="J412" s="1" t="s">
        <v>81</v>
      </c>
      <c r="K412" s="1" t="s">
        <v>81</v>
      </c>
      <c r="L412" s="9">
        <f t="shared" si="76"/>
        <v>128974</v>
      </c>
      <c r="M412" s="26">
        <f t="shared" si="75"/>
        <v>53295</v>
      </c>
      <c r="N412" s="26">
        <v>1071897</v>
      </c>
    </row>
    <row r="413" spans="1:14" ht="12.75">
      <c r="A413" s="28" t="s">
        <v>65</v>
      </c>
      <c r="B413" s="33">
        <v>13040</v>
      </c>
      <c r="C413" s="33">
        <v>61894</v>
      </c>
      <c r="D413" s="33">
        <v>817960</v>
      </c>
      <c r="E413" s="26">
        <f t="shared" si="69"/>
        <v>892894</v>
      </c>
      <c r="F413" s="2">
        <v>2577</v>
      </c>
      <c r="G413" s="26">
        <v>86965</v>
      </c>
      <c r="H413" s="26">
        <v>10000</v>
      </c>
      <c r="I413" s="26">
        <v>50091</v>
      </c>
      <c r="J413" s="1">
        <v>0</v>
      </c>
      <c r="K413" s="1">
        <v>0</v>
      </c>
      <c r="L413" s="9">
        <f t="shared" si="76"/>
        <v>149633</v>
      </c>
      <c r="M413" s="26">
        <f t="shared" si="75"/>
        <v>64863.460400000215</v>
      </c>
      <c r="N413" s="26">
        <v>1107390.4604000002</v>
      </c>
    </row>
    <row r="414" spans="1:14" ht="12.75">
      <c r="A414" s="28" t="s">
        <v>75</v>
      </c>
      <c r="B414" s="33">
        <v>12917</v>
      </c>
      <c r="C414" s="33">
        <v>61310</v>
      </c>
      <c r="D414" s="33">
        <v>870619</v>
      </c>
      <c r="E414" s="26">
        <f t="shared" si="69"/>
        <v>944846</v>
      </c>
      <c r="F414" s="2">
        <v>0</v>
      </c>
      <c r="G414" s="26">
        <v>86965</v>
      </c>
      <c r="H414" s="26">
        <v>10000</v>
      </c>
      <c r="I414" s="26">
        <v>61569</v>
      </c>
      <c r="J414" s="1">
        <v>0</v>
      </c>
      <c r="K414" s="1">
        <v>0</v>
      </c>
      <c r="L414" s="9">
        <f t="shared" ref="L414:L418" si="77">SUM(F414:K414)</f>
        <v>158534</v>
      </c>
      <c r="M414" s="26">
        <f t="shared" si="75"/>
        <v>63724.705980000086</v>
      </c>
      <c r="N414" s="26">
        <v>1167104.7059800001</v>
      </c>
    </row>
    <row r="415" spans="1:14" ht="12.75">
      <c r="A415" s="28" t="s">
        <v>76</v>
      </c>
      <c r="B415" s="33">
        <v>12808</v>
      </c>
      <c r="C415" s="33">
        <v>60796</v>
      </c>
      <c r="D415" s="33">
        <v>864627</v>
      </c>
      <c r="E415" s="26">
        <f t="shared" si="69"/>
        <v>938231</v>
      </c>
      <c r="F415" s="2">
        <v>0</v>
      </c>
      <c r="G415" s="26">
        <v>86615</v>
      </c>
      <c r="H415" s="26">
        <v>10000</v>
      </c>
      <c r="I415" s="26">
        <v>65098</v>
      </c>
      <c r="J415" s="1">
        <v>0</v>
      </c>
      <c r="K415" s="1">
        <v>0</v>
      </c>
      <c r="L415" s="9">
        <f t="shared" si="77"/>
        <v>161713</v>
      </c>
      <c r="M415" s="26">
        <f t="shared" si="75"/>
        <v>63953.156399999978</v>
      </c>
      <c r="N415" s="26">
        <v>1163897.1564</v>
      </c>
    </row>
    <row r="416" spans="1:14" ht="12.75">
      <c r="A416" s="28" t="s">
        <v>66</v>
      </c>
      <c r="B416" s="33">
        <v>12506</v>
      </c>
      <c r="C416" s="33">
        <v>59363</v>
      </c>
      <c r="D416" s="33">
        <v>892978</v>
      </c>
      <c r="E416" s="26">
        <f t="shared" si="69"/>
        <v>964847</v>
      </c>
      <c r="F416" s="2">
        <v>0</v>
      </c>
      <c r="G416" s="26">
        <v>86615</v>
      </c>
      <c r="H416" s="26">
        <v>10000</v>
      </c>
      <c r="I416" s="26">
        <v>64356</v>
      </c>
      <c r="J416" s="1">
        <v>0</v>
      </c>
      <c r="K416" s="1">
        <v>0</v>
      </c>
      <c r="L416" s="9">
        <f t="shared" si="77"/>
        <v>160971</v>
      </c>
      <c r="M416" s="26">
        <f t="shared" si="75"/>
        <v>63977.486970000202</v>
      </c>
      <c r="N416" s="26">
        <v>1189795.4869700002</v>
      </c>
    </row>
    <row r="417" spans="1:14" ht="12.75">
      <c r="A417" s="28" t="s">
        <v>77</v>
      </c>
      <c r="B417" s="33">
        <v>12470</v>
      </c>
      <c r="C417" s="33">
        <v>59193</v>
      </c>
      <c r="D417" s="33">
        <v>887919</v>
      </c>
      <c r="E417" s="26">
        <f t="shared" si="69"/>
        <v>959582</v>
      </c>
      <c r="F417" s="2">
        <v>0</v>
      </c>
      <c r="G417" s="26">
        <v>86495</v>
      </c>
      <c r="H417" s="26">
        <v>10000</v>
      </c>
      <c r="I417" s="26">
        <v>58170</v>
      </c>
      <c r="J417" s="1">
        <v>0</v>
      </c>
      <c r="K417" s="1">
        <v>0</v>
      </c>
      <c r="L417" s="9">
        <f t="shared" si="77"/>
        <v>154665</v>
      </c>
      <c r="M417" s="26">
        <f t="shared" si="75"/>
        <v>64350</v>
      </c>
      <c r="N417" s="26">
        <v>1178597</v>
      </c>
    </row>
    <row r="418" spans="1:14" ht="12.75">
      <c r="A418" s="28" t="s">
        <v>78</v>
      </c>
      <c r="B418" s="33">
        <v>12351</v>
      </c>
      <c r="C418" s="33">
        <v>58630</v>
      </c>
      <c r="D418" s="33">
        <v>900039</v>
      </c>
      <c r="E418" s="26">
        <f>D418+C418+B418</f>
        <v>971020</v>
      </c>
      <c r="F418" s="2">
        <v>0</v>
      </c>
      <c r="G418" s="26">
        <v>86495</v>
      </c>
      <c r="H418" s="26">
        <v>10000</v>
      </c>
      <c r="I418" s="26">
        <v>65162</v>
      </c>
      <c r="J418" s="1">
        <v>0</v>
      </c>
      <c r="K418" s="1">
        <v>0</v>
      </c>
      <c r="L418" s="9">
        <f t="shared" si="77"/>
        <v>161657</v>
      </c>
      <c r="M418" s="26">
        <f t="shared" si="75"/>
        <v>64405</v>
      </c>
      <c r="N418" s="26">
        <v>1197082</v>
      </c>
    </row>
    <row r="419" spans="1:14" ht="12.75">
      <c r="A419" s="28" t="s">
        <v>67</v>
      </c>
      <c r="B419" s="33">
        <v>12221</v>
      </c>
      <c r="C419" s="33">
        <v>58013</v>
      </c>
      <c r="D419" s="33">
        <v>912713</v>
      </c>
      <c r="E419" s="26">
        <f>D419+C419+B419</f>
        <v>982947</v>
      </c>
      <c r="F419" s="2">
        <v>0</v>
      </c>
      <c r="G419" s="26">
        <v>86645</v>
      </c>
      <c r="H419" s="26">
        <v>10000</v>
      </c>
      <c r="I419" s="26">
        <v>47605</v>
      </c>
      <c r="J419" s="1">
        <v>0</v>
      </c>
      <c r="K419" s="1">
        <v>0</v>
      </c>
      <c r="L419" s="9">
        <f>SUM(F419:K419)</f>
        <v>144250</v>
      </c>
      <c r="M419" s="26">
        <f>N419-K419-J419-I419-H419-F419-E419-G419</f>
        <v>62895</v>
      </c>
      <c r="N419" s="26">
        <v>1190092</v>
      </c>
    </row>
    <row r="420" spans="1:14" ht="12.75">
      <c r="A420" s="35">
        <v>2015</v>
      </c>
      <c r="J420" s="1"/>
      <c r="K420" s="1"/>
      <c r="L420" s="9"/>
    </row>
    <row r="421" spans="1:14" ht="12.75">
      <c r="A421" s="28" t="s">
        <v>71</v>
      </c>
      <c r="B421" s="33">
        <v>11892</v>
      </c>
      <c r="C421" s="33">
        <v>56451</v>
      </c>
      <c r="D421" s="33">
        <v>905327.72400000005</v>
      </c>
      <c r="E421" s="26">
        <f t="shared" ref="E421:E432" si="78">D421+C421+B421</f>
        <v>973670.72400000005</v>
      </c>
      <c r="F421" s="2">
        <v>16885</v>
      </c>
      <c r="G421" s="26">
        <v>86523</v>
      </c>
      <c r="H421" s="26">
        <v>10000</v>
      </c>
      <c r="I421" s="26">
        <v>57034</v>
      </c>
      <c r="J421" s="1">
        <v>0</v>
      </c>
      <c r="K421" s="1">
        <v>0</v>
      </c>
      <c r="L421" s="9">
        <f t="shared" ref="L421" si="79">SUM(F421:K421)</f>
        <v>170442</v>
      </c>
      <c r="M421" s="26">
        <f t="shared" ref="M421" si="80">N421-K421-J421-I421-H421-F421-E421-G421</f>
        <v>66518.550980000175</v>
      </c>
      <c r="N421" s="10">
        <v>1210631.2749800002</v>
      </c>
    </row>
    <row r="422" spans="1:14" ht="12.75">
      <c r="A422" s="28" t="s">
        <v>72</v>
      </c>
      <c r="B422" s="33">
        <v>11872</v>
      </c>
      <c r="C422" s="33">
        <v>56356</v>
      </c>
      <c r="D422" s="33">
        <v>914838.11699999997</v>
      </c>
      <c r="E422" s="26">
        <f t="shared" si="78"/>
        <v>983066.11699999997</v>
      </c>
      <c r="F422" s="2">
        <v>0</v>
      </c>
      <c r="G422" s="26">
        <v>116523</v>
      </c>
      <c r="H422" s="26">
        <v>10000</v>
      </c>
      <c r="I422" s="26">
        <v>64660</v>
      </c>
      <c r="J422" s="1">
        <v>0</v>
      </c>
      <c r="K422" s="1">
        <v>0</v>
      </c>
      <c r="L422" s="9">
        <f t="shared" ref="L422" si="81">SUM(F422:K422)</f>
        <v>191183</v>
      </c>
      <c r="M422" s="26">
        <f t="shared" ref="M422" si="82">N422-K422-J422-I422-H422-F422-E422-G422</f>
        <v>65579.953150000307</v>
      </c>
      <c r="N422" s="10">
        <v>1239829.0701500003</v>
      </c>
    </row>
    <row r="423" spans="1:14" ht="12.75">
      <c r="A423" s="28" t="s">
        <v>64</v>
      </c>
      <c r="B423" s="33">
        <v>11636</v>
      </c>
      <c r="C423" s="33">
        <v>55239</v>
      </c>
      <c r="D423" s="33">
        <v>930417.39099999995</v>
      </c>
      <c r="E423" s="26">
        <f t="shared" si="78"/>
        <v>997292.39099999995</v>
      </c>
      <c r="F423" s="2">
        <v>0</v>
      </c>
      <c r="G423" s="26">
        <v>111523</v>
      </c>
      <c r="H423" s="26">
        <v>10000</v>
      </c>
      <c r="I423" s="26">
        <v>47604</v>
      </c>
      <c r="J423" s="1">
        <v>0</v>
      </c>
      <c r="K423" s="1">
        <v>0</v>
      </c>
      <c r="L423" s="9">
        <f t="shared" ref="L423:L432" si="83">SUM(F423:K423)</f>
        <v>169127</v>
      </c>
      <c r="M423" s="26">
        <f t="shared" ref="M423:M432" si="84">N423-K423-J423-I423-H423-F423-E423-G423</f>
        <v>65528.595940000261</v>
      </c>
      <c r="N423" s="10">
        <v>1231947.9869400002</v>
      </c>
    </row>
    <row r="424" spans="1:14" ht="12.75">
      <c r="A424" s="36" t="s">
        <v>73</v>
      </c>
      <c r="B424" s="33">
        <v>11863.43398</v>
      </c>
      <c r="C424" s="33">
        <v>56316</v>
      </c>
      <c r="D424" s="33">
        <v>933655.32900000003</v>
      </c>
      <c r="E424" s="33">
        <f t="shared" si="78"/>
        <v>1001834.76298</v>
      </c>
      <c r="F424" s="33">
        <v>5000</v>
      </c>
      <c r="G424" s="33">
        <v>111523</v>
      </c>
      <c r="H424" s="33">
        <v>10000</v>
      </c>
      <c r="I424" s="33">
        <v>28190</v>
      </c>
      <c r="J424" s="1">
        <v>0</v>
      </c>
      <c r="K424" s="1">
        <v>0</v>
      </c>
      <c r="L424" s="33">
        <f t="shared" si="83"/>
        <v>154713</v>
      </c>
      <c r="M424" s="33">
        <f t="shared" si="84"/>
        <v>66093.245810000109</v>
      </c>
      <c r="N424" s="10">
        <v>1222641.0087900001</v>
      </c>
    </row>
    <row r="425" spans="1:14" ht="12.75">
      <c r="A425" s="36" t="s">
        <v>74</v>
      </c>
      <c r="B425" s="33">
        <v>11729.1456</v>
      </c>
      <c r="C425" s="33">
        <v>55680</v>
      </c>
      <c r="D425" s="33">
        <v>967174.80199999991</v>
      </c>
      <c r="E425" s="33">
        <f t="shared" si="78"/>
        <v>1034583.9476</v>
      </c>
      <c r="F425" s="33">
        <v>0</v>
      </c>
      <c r="G425" s="33">
        <v>111523</v>
      </c>
      <c r="H425" s="33">
        <v>10000</v>
      </c>
      <c r="I425" s="33">
        <v>22364.377250000001</v>
      </c>
      <c r="J425" s="1">
        <v>0</v>
      </c>
      <c r="K425" s="1">
        <v>0</v>
      </c>
      <c r="L425" s="33">
        <f t="shared" si="83"/>
        <v>143887.37724999999</v>
      </c>
      <c r="M425" s="33">
        <f t="shared" si="84"/>
        <v>66977.641370000201</v>
      </c>
      <c r="N425" s="10">
        <v>1245448.9662200001</v>
      </c>
    </row>
    <row r="426" spans="1:14" ht="12.75">
      <c r="A426" s="36" t="s">
        <v>65</v>
      </c>
      <c r="B426" s="33">
        <v>11863.18093</v>
      </c>
      <c r="C426" s="33">
        <v>56317</v>
      </c>
      <c r="D426" s="33">
        <v>1019219.8019999999</v>
      </c>
      <c r="E426" s="33">
        <f t="shared" si="78"/>
        <v>1087399.9829299999</v>
      </c>
      <c r="F426" s="33">
        <v>0</v>
      </c>
      <c r="G426" s="33">
        <v>111523</v>
      </c>
      <c r="H426" s="33">
        <v>10000</v>
      </c>
      <c r="I426" s="33">
        <v>41300.232960000001</v>
      </c>
      <c r="J426" s="1">
        <v>0</v>
      </c>
      <c r="K426" s="1">
        <v>0</v>
      </c>
      <c r="L426" s="33">
        <f t="shared" si="83"/>
        <v>162823.23295999999</v>
      </c>
      <c r="M426" s="33">
        <f t="shared" si="84"/>
        <v>66149.57939999993</v>
      </c>
      <c r="N426" s="10">
        <v>1316372.7952899998</v>
      </c>
    </row>
    <row r="427" spans="1:14" ht="12.75">
      <c r="A427" s="36" t="s">
        <v>75</v>
      </c>
      <c r="B427" s="33">
        <v>11764.57344</v>
      </c>
      <c r="C427" s="33">
        <v>55849</v>
      </c>
      <c r="D427" s="33">
        <v>1026418.6989999999</v>
      </c>
      <c r="E427" s="33">
        <f t="shared" si="78"/>
        <v>1094032.27244</v>
      </c>
      <c r="F427" s="33">
        <v>0</v>
      </c>
      <c r="G427" s="33">
        <v>111543</v>
      </c>
      <c r="H427" s="33">
        <v>10000</v>
      </c>
      <c r="I427" s="33">
        <v>57154.969590000001</v>
      </c>
      <c r="J427" s="1">
        <v>0</v>
      </c>
      <c r="K427" s="1">
        <v>0</v>
      </c>
      <c r="L427" s="33">
        <f t="shared" si="83"/>
        <v>178697.96958999999</v>
      </c>
      <c r="M427" s="33">
        <f t="shared" si="84"/>
        <v>63572.298009999795</v>
      </c>
      <c r="N427" s="10">
        <v>1336302.5400399999</v>
      </c>
    </row>
    <row r="428" spans="1:14" ht="12.75">
      <c r="A428" s="36" t="s">
        <v>76</v>
      </c>
      <c r="B428" s="33">
        <v>11841.33376</v>
      </c>
      <c r="C428" s="33">
        <v>56214.808819999998</v>
      </c>
      <c r="D428" s="33">
        <v>1018354.8084199999</v>
      </c>
      <c r="E428" s="33">
        <f t="shared" si="78"/>
        <v>1086410.9509999999</v>
      </c>
      <c r="F428" s="33">
        <v>0</v>
      </c>
      <c r="G428" s="33">
        <v>111543</v>
      </c>
      <c r="H428" s="33">
        <v>10000</v>
      </c>
      <c r="I428" s="33">
        <v>64223.712879999999</v>
      </c>
      <c r="J428" s="1">
        <v>0</v>
      </c>
      <c r="K428" s="1">
        <v>0</v>
      </c>
      <c r="L428" s="33">
        <f t="shared" si="83"/>
        <v>185766.71288000001</v>
      </c>
      <c r="M428" s="33">
        <f t="shared" si="84"/>
        <v>65627.675230000168</v>
      </c>
      <c r="N428" s="10">
        <v>1337805.3391100001</v>
      </c>
    </row>
    <row r="429" spans="1:14" ht="12.75">
      <c r="A429" s="36" t="s">
        <v>66</v>
      </c>
      <c r="B429" s="33">
        <v>11840.827650000001</v>
      </c>
      <c r="C429" s="33">
        <v>56212.406139999999</v>
      </c>
      <c r="D429" s="33">
        <v>816954</v>
      </c>
      <c r="E429" s="33">
        <f t="shared" si="78"/>
        <v>885007.23378999997</v>
      </c>
      <c r="F429" s="33">
        <v>0</v>
      </c>
      <c r="G429" s="33">
        <v>160043</v>
      </c>
      <c r="H429" s="33">
        <v>0</v>
      </c>
      <c r="I429" s="33">
        <v>68539.828170000008</v>
      </c>
      <c r="J429" s="1">
        <v>0</v>
      </c>
      <c r="K429" s="1">
        <v>0</v>
      </c>
      <c r="L429" s="33">
        <f t="shared" si="83"/>
        <v>228582.82816999999</v>
      </c>
      <c r="M429" s="33">
        <f t="shared" si="84"/>
        <v>65179.62072999985</v>
      </c>
      <c r="N429" s="10">
        <v>1178769.6826899999</v>
      </c>
    </row>
    <row r="430" spans="1:14" ht="12.75">
      <c r="A430" s="36" t="s">
        <v>77</v>
      </c>
      <c r="B430" s="33">
        <v>11782.87782</v>
      </c>
      <c r="C430" s="33">
        <v>55937</v>
      </c>
      <c r="D430" s="33">
        <v>820754</v>
      </c>
      <c r="E430" s="33">
        <f t="shared" si="78"/>
        <v>888473.87782000005</v>
      </c>
      <c r="F430" s="33">
        <v>0</v>
      </c>
      <c r="G430" s="33">
        <v>160043</v>
      </c>
      <c r="H430" s="33">
        <v>0</v>
      </c>
      <c r="I430" s="33">
        <v>69516.521519999995</v>
      </c>
      <c r="J430" s="1">
        <v>0</v>
      </c>
      <c r="K430" s="1">
        <v>0</v>
      </c>
      <c r="L430" s="33">
        <f t="shared" si="83"/>
        <v>229559.52152000001</v>
      </c>
      <c r="M430" s="33">
        <f t="shared" si="84"/>
        <v>66044.793860000093</v>
      </c>
      <c r="N430" s="10">
        <v>1184078.1932000001</v>
      </c>
    </row>
    <row r="431" spans="1:14" ht="12.75">
      <c r="A431" s="36" t="s">
        <v>78</v>
      </c>
      <c r="B431" s="33">
        <v>11574.528380000002</v>
      </c>
      <c r="C431" s="33">
        <v>54950</v>
      </c>
      <c r="D431" s="33">
        <v>804349</v>
      </c>
      <c r="E431" s="33">
        <f t="shared" si="78"/>
        <v>870873.52838000003</v>
      </c>
      <c r="F431" s="33">
        <v>0</v>
      </c>
      <c r="G431" s="33">
        <v>157842</v>
      </c>
      <c r="H431" s="33">
        <v>0</v>
      </c>
      <c r="I431" s="33">
        <v>66586.671060000008</v>
      </c>
      <c r="J431" s="1">
        <v>0</v>
      </c>
      <c r="K431" s="1">
        <v>0</v>
      </c>
      <c r="L431" s="33">
        <f t="shared" si="83"/>
        <v>224428.67106000002</v>
      </c>
      <c r="M431" s="33">
        <f t="shared" si="84"/>
        <v>66287.589029999916</v>
      </c>
      <c r="N431" s="10">
        <v>1161589.78847</v>
      </c>
    </row>
    <row r="432" spans="1:14" ht="12.75">
      <c r="A432" s="36" t="s">
        <v>67</v>
      </c>
      <c r="B432" s="33">
        <v>11688.9097</v>
      </c>
      <c r="C432" s="33">
        <v>55493</v>
      </c>
      <c r="D432" s="33">
        <v>815298</v>
      </c>
      <c r="E432" s="33">
        <f t="shared" si="78"/>
        <v>882479.90969999996</v>
      </c>
      <c r="F432" s="33">
        <v>24996.322499999998</v>
      </c>
      <c r="G432" s="33">
        <v>157026.15</v>
      </c>
      <c r="H432" s="33">
        <v>0</v>
      </c>
      <c r="I432" s="33">
        <v>63758.932150000001</v>
      </c>
      <c r="J432" s="1">
        <v>0</v>
      </c>
      <c r="K432" s="1">
        <v>0</v>
      </c>
      <c r="L432" s="33">
        <f t="shared" si="83"/>
        <v>245781.40465000001</v>
      </c>
      <c r="M432" s="33">
        <f t="shared" si="84"/>
        <v>66488.390760000009</v>
      </c>
      <c r="N432" s="10">
        <v>1194749.70511</v>
      </c>
    </row>
    <row r="433" spans="1:14" ht="12.75">
      <c r="A433" s="35">
        <v>2016</v>
      </c>
      <c r="J433" s="1"/>
      <c r="K433" s="1"/>
      <c r="L433" s="9"/>
    </row>
    <row r="434" spans="1:14" ht="12.75">
      <c r="A434" s="28" t="s">
        <v>71</v>
      </c>
      <c r="B434" s="33">
        <v>11652.888849999999</v>
      </c>
      <c r="C434" s="33">
        <v>55283.514040000002</v>
      </c>
      <c r="D434" s="33">
        <v>827302.41160999995</v>
      </c>
      <c r="E434" s="33">
        <v>894238.81449999998</v>
      </c>
      <c r="F434" s="2">
        <v>24996.322499999998</v>
      </c>
      <c r="G434" s="26">
        <v>157026.15</v>
      </c>
      <c r="H434" s="26">
        <v>0</v>
      </c>
      <c r="I434" s="26">
        <v>66264.190390000003</v>
      </c>
      <c r="J434" s="1">
        <v>0</v>
      </c>
      <c r="K434" s="1">
        <v>0</v>
      </c>
      <c r="L434" s="33">
        <v>248286.66289000001</v>
      </c>
      <c r="M434" s="33">
        <v>66474.720019999892</v>
      </c>
      <c r="N434" s="10">
        <v>1209000.19741</v>
      </c>
    </row>
    <row r="435" spans="1:14" ht="12.75">
      <c r="A435" s="28" t="s">
        <v>72</v>
      </c>
      <c r="B435" s="33">
        <v>17110.632300000001</v>
      </c>
      <c r="C435" s="33">
        <v>55317.686240000003</v>
      </c>
      <c r="D435" s="33">
        <v>803689.22290999989</v>
      </c>
      <c r="E435" s="33">
        <v>876117.5414499999</v>
      </c>
      <c r="F435" s="2">
        <v>17419.680710000001</v>
      </c>
      <c r="G435" s="26">
        <v>178076.15</v>
      </c>
      <c r="H435" s="26">
        <v>0</v>
      </c>
      <c r="I435" s="26">
        <v>73135.069180000006</v>
      </c>
      <c r="J435" s="1">
        <v>0</v>
      </c>
      <c r="K435" s="1">
        <v>0</v>
      </c>
      <c r="L435" s="33">
        <v>268630.89989</v>
      </c>
      <c r="M435" s="33">
        <v>66179.838779999991</v>
      </c>
      <c r="N435" s="10">
        <v>1210928.28012</v>
      </c>
    </row>
    <row r="436" spans="1:14" ht="12.75">
      <c r="A436" s="28" t="s">
        <v>64</v>
      </c>
      <c r="B436" s="33">
        <v>17454.265449999999</v>
      </c>
      <c r="C436" s="33">
        <v>56419.386469999998</v>
      </c>
      <c r="D436" s="33">
        <v>817423.6862499998</v>
      </c>
      <c r="E436" s="33">
        <v>891297.33816999977</v>
      </c>
      <c r="F436" s="2">
        <v>17419.680710000001</v>
      </c>
      <c r="G436" s="26">
        <v>197776.15</v>
      </c>
      <c r="H436" s="26">
        <v>0</v>
      </c>
      <c r="I436" s="26">
        <v>58254.028680000003</v>
      </c>
      <c r="J436" s="1">
        <v>0</v>
      </c>
      <c r="K436" s="1">
        <v>0</v>
      </c>
      <c r="L436" s="33">
        <v>273449.85939</v>
      </c>
      <c r="M436" s="33">
        <v>65609.352620000253</v>
      </c>
      <c r="N436" s="10">
        <v>1230356.55018</v>
      </c>
    </row>
    <row r="437" spans="1:14" ht="12.75">
      <c r="A437" s="28" t="s">
        <v>73</v>
      </c>
      <c r="B437" s="33">
        <v>17562.393989999997</v>
      </c>
      <c r="C437" s="33">
        <v>56760.188689999995</v>
      </c>
      <c r="D437" s="33">
        <v>819664.65024999995</v>
      </c>
      <c r="E437" s="33">
        <v>893987.23292999994</v>
      </c>
      <c r="F437" s="2">
        <v>17419.680710000001</v>
      </c>
      <c r="G437" s="26">
        <v>172576.15</v>
      </c>
      <c r="H437" s="26">
        <v>0</v>
      </c>
      <c r="I437" s="26">
        <v>52455.993000000002</v>
      </c>
      <c r="J437" s="1">
        <v>0</v>
      </c>
      <c r="K437" s="1">
        <v>0</v>
      </c>
      <c r="L437" s="33">
        <v>242451.82371000003</v>
      </c>
      <c r="M437" s="33">
        <v>66825.049279999803</v>
      </c>
      <c r="N437" s="10">
        <v>1203264.1059199998</v>
      </c>
    </row>
    <row r="438" spans="1:14" ht="12.75">
      <c r="A438" s="28" t="s">
        <v>74</v>
      </c>
      <c r="B438" s="33">
        <v>17377.917869999997</v>
      </c>
      <c r="C438" s="33">
        <v>56182.212770000006</v>
      </c>
      <c r="D438" s="33">
        <v>820399.96921000001</v>
      </c>
      <c r="E438" s="33">
        <v>893960.09985</v>
      </c>
      <c r="F438" s="2">
        <v>0</v>
      </c>
      <c r="G438" s="26">
        <v>171576.15</v>
      </c>
      <c r="H438" s="26">
        <v>0</v>
      </c>
      <c r="I438" s="26">
        <v>66988.158620000002</v>
      </c>
      <c r="J438" s="1">
        <v>0</v>
      </c>
      <c r="K438" s="1">
        <v>0</v>
      </c>
      <c r="L438" s="33">
        <v>238564.30862</v>
      </c>
      <c r="M438" s="33">
        <v>68419.950659999857</v>
      </c>
      <c r="N438" s="10">
        <v>1200944.35913</v>
      </c>
    </row>
    <row r="439" spans="1:14" ht="12.75">
      <c r="A439" s="28" t="s">
        <v>65</v>
      </c>
      <c r="B439" s="33">
        <v>17330.875820000001</v>
      </c>
      <c r="C439" s="33">
        <v>56020.820270000004</v>
      </c>
      <c r="D439" s="33">
        <v>823816.75119999994</v>
      </c>
      <c r="E439" s="33">
        <v>897168.44728999992</v>
      </c>
      <c r="F439" s="2">
        <v>0</v>
      </c>
      <c r="G439" s="26">
        <v>168476.15</v>
      </c>
      <c r="H439" s="26">
        <v>0</v>
      </c>
      <c r="I439" s="26">
        <v>77067.803060000006</v>
      </c>
      <c r="J439" s="1">
        <v>0</v>
      </c>
      <c r="K439" s="1">
        <v>0</v>
      </c>
      <c r="L439" s="33">
        <v>245543.95306</v>
      </c>
      <c r="M439" s="33">
        <v>67887.238479999825</v>
      </c>
      <c r="N439" s="10">
        <v>1210599.6388299998</v>
      </c>
    </row>
    <row r="440" spans="1:14" ht="12.75">
      <c r="A440" s="28" t="s">
        <v>75</v>
      </c>
      <c r="B440" s="33">
        <v>17266.3161</v>
      </c>
      <c r="C440" s="33">
        <v>55802.559930000003</v>
      </c>
      <c r="D440" s="33">
        <v>808656.71643000015</v>
      </c>
      <c r="E440" s="33">
        <v>881725.59246000019</v>
      </c>
      <c r="F440" s="2">
        <v>0</v>
      </c>
      <c r="G440" s="26">
        <v>253061.15</v>
      </c>
      <c r="H440" s="26">
        <v>0</v>
      </c>
      <c r="I440" s="26">
        <v>66605.785499999998</v>
      </c>
      <c r="J440" s="1">
        <v>0</v>
      </c>
      <c r="K440" s="1">
        <v>0</v>
      </c>
      <c r="L440" s="33">
        <v>319666.93550000002</v>
      </c>
      <c r="M440" s="33">
        <v>67748.230439999723</v>
      </c>
      <c r="N440" s="10">
        <v>1269140.7583999999</v>
      </c>
    </row>
    <row r="441" spans="1:14" ht="12.75">
      <c r="A441" s="28" t="s">
        <v>76</v>
      </c>
      <c r="B441" s="33">
        <v>17272.14414</v>
      </c>
      <c r="C441" s="33">
        <v>55842.697909999995</v>
      </c>
      <c r="D441" s="33">
        <v>807445.85928000021</v>
      </c>
      <c r="E441" s="33">
        <v>880560.70133000019</v>
      </c>
      <c r="F441" s="2">
        <v>17406.482780000002</v>
      </c>
      <c r="G441" s="26">
        <v>253254.15</v>
      </c>
      <c r="H441" s="26">
        <v>0</v>
      </c>
      <c r="I441" s="26">
        <v>72849.107029999999</v>
      </c>
      <c r="J441" s="1">
        <v>0</v>
      </c>
      <c r="K441" s="1">
        <v>0</v>
      </c>
      <c r="L441" s="33">
        <v>343509.73981</v>
      </c>
      <c r="M441" s="33">
        <v>67071.013729999773</v>
      </c>
      <c r="N441" s="10">
        <v>1291141.45487</v>
      </c>
    </row>
    <row r="442" spans="1:14" ht="12.75">
      <c r="A442" s="28" t="s">
        <v>66</v>
      </c>
      <c r="B442" s="33">
        <v>17293.258280000002</v>
      </c>
      <c r="C442" s="33">
        <v>55901.710930000001</v>
      </c>
      <c r="D442" s="33">
        <v>805192.68051000009</v>
      </c>
      <c r="E442" s="33">
        <v>878387.6497200001</v>
      </c>
      <c r="F442" s="2">
        <v>17406.482780000002</v>
      </c>
      <c r="G442" s="26">
        <v>253152.15</v>
      </c>
      <c r="H442" s="26">
        <v>0</v>
      </c>
      <c r="I442" s="26">
        <v>76704.277370000011</v>
      </c>
      <c r="J442" s="1">
        <v>0</v>
      </c>
      <c r="K442" s="1">
        <v>0</v>
      </c>
      <c r="L442" s="33">
        <v>347262.91015000001</v>
      </c>
      <c r="M442" s="33">
        <v>86180.138559999992</v>
      </c>
      <c r="N442" s="10">
        <v>1311830.6984300001</v>
      </c>
    </row>
    <row r="443" spans="1:14" ht="12.75">
      <c r="A443" s="28" t="s">
        <v>77</v>
      </c>
      <c r="B443" s="33">
        <v>17027.845859999998</v>
      </c>
      <c r="C443" s="33">
        <v>55022.08251</v>
      </c>
      <c r="D443" s="33">
        <v>667922.88231000002</v>
      </c>
      <c r="E443" s="33">
        <v>739972.81068</v>
      </c>
      <c r="F443" s="2">
        <v>17406.482780000002</v>
      </c>
      <c r="G443" s="26">
        <v>252977.15</v>
      </c>
      <c r="H443" s="26">
        <v>0</v>
      </c>
      <c r="I443" s="26">
        <v>70644.191760000002</v>
      </c>
      <c r="J443" s="1">
        <v>0</v>
      </c>
      <c r="K443" s="1">
        <v>0</v>
      </c>
      <c r="L443" s="33">
        <v>341027.82454</v>
      </c>
      <c r="M443" s="33">
        <v>72905.393310000189</v>
      </c>
      <c r="N443" s="10">
        <v>1153906.0285300002</v>
      </c>
    </row>
    <row r="444" spans="1:14" ht="12.75">
      <c r="A444" s="28" t="s">
        <v>78</v>
      </c>
      <c r="B444" s="33">
        <v>16776.61159</v>
      </c>
      <c r="C444" s="33">
        <v>54220.968799999995</v>
      </c>
      <c r="D444" s="33">
        <v>680734.01313000009</v>
      </c>
      <c r="E444" s="33">
        <v>751731.59352000011</v>
      </c>
      <c r="F444" s="2">
        <v>31793.185410000002</v>
      </c>
      <c r="G444" s="26">
        <v>252977.15</v>
      </c>
      <c r="H444" s="26">
        <v>0</v>
      </c>
      <c r="I444" s="26">
        <v>77562.58937999999</v>
      </c>
      <c r="J444" s="1">
        <v>0</v>
      </c>
      <c r="K444" s="1">
        <v>0</v>
      </c>
      <c r="L444" s="33">
        <v>362332.92478999996</v>
      </c>
      <c r="M444" s="33">
        <v>74099.3645599999</v>
      </c>
      <c r="N444" s="10">
        <v>1188163.8828700001</v>
      </c>
    </row>
    <row r="445" spans="1:14" ht="12.75">
      <c r="A445" s="28" t="s">
        <v>67</v>
      </c>
      <c r="B445" s="33">
        <v>16674.196120000001</v>
      </c>
      <c r="C445" s="33">
        <v>53843.357340000002</v>
      </c>
      <c r="D445" s="33">
        <v>688701.25067999994</v>
      </c>
      <c r="E445" s="33">
        <v>759218.80413999991</v>
      </c>
      <c r="F445" s="2">
        <v>51792.075409999998</v>
      </c>
      <c r="G445" s="26">
        <v>270477.15000000002</v>
      </c>
      <c r="H445" s="26">
        <v>0</v>
      </c>
      <c r="I445" s="26">
        <v>48220.568890000002</v>
      </c>
      <c r="J445" s="1">
        <v>0</v>
      </c>
      <c r="K445" s="1">
        <v>0</v>
      </c>
      <c r="L445" s="33">
        <v>370489.79430000001</v>
      </c>
      <c r="M445" s="33">
        <v>73336.602199999965</v>
      </c>
      <c r="N445" s="10">
        <v>1203045.2006399999</v>
      </c>
    </row>
    <row r="446" spans="1:14" ht="12.75">
      <c r="A446" s="35">
        <v>2017</v>
      </c>
      <c r="J446" s="1"/>
      <c r="K446" s="1"/>
      <c r="L446" s="9"/>
    </row>
    <row r="447" spans="1:14" ht="12.75">
      <c r="A447" s="28" t="s">
        <v>71</v>
      </c>
      <c r="B447" s="33">
        <v>16872.040829999998</v>
      </c>
      <c r="C447" s="33">
        <v>54423.973010000002</v>
      </c>
      <c r="D447" s="33">
        <v>685019.73017999995</v>
      </c>
      <c r="E447" s="33">
        <v>756315.74401999998</v>
      </c>
      <c r="F447" s="2">
        <v>61284.543939999996</v>
      </c>
      <c r="G447" s="26">
        <v>232983.15</v>
      </c>
      <c r="H447" s="26">
        <v>0</v>
      </c>
      <c r="I447" s="26">
        <v>53566.35022</v>
      </c>
      <c r="J447" s="1">
        <v>0</v>
      </c>
      <c r="K447" s="1">
        <v>0</v>
      </c>
      <c r="L447" s="33">
        <v>347834.04415999999</v>
      </c>
      <c r="M447" s="33">
        <v>69515.497119999956</v>
      </c>
      <c r="N447" s="10">
        <v>1173665.2852999999</v>
      </c>
    </row>
    <row r="448" spans="1:14" ht="12.75">
      <c r="A448" s="28" t="s">
        <v>72</v>
      </c>
      <c r="B448" s="33">
        <v>16784.714390000001</v>
      </c>
      <c r="C448" s="33">
        <v>54238.71256</v>
      </c>
      <c r="D448" s="33">
        <v>696609.01087999984</v>
      </c>
      <c r="E448" s="33">
        <v>767632.43782999984</v>
      </c>
      <c r="F448" s="2">
        <v>101149.3404</v>
      </c>
      <c r="G448" s="26">
        <v>237183.15</v>
      </c>
      <c r="H448" s="26">
        <v>0</v>
      </c>
      <c r="I448" s="26">
        <v>51845.418920000004</v>
      </c>
      <c r="J448" s="1">
        <v>0</v>
      </c>
      <c r="K448" s="1">
        <v>0</v>
      </c>
      <c r="L448" s="33">
        <v>390177.90932000004</v>
      </c>
      <c r="M448" s="33">
        <v>69078.159529999946</v>
      </c>
      <c r="N448" s="10">
        <v>1226888.5066799999</v>
      </c>
    </row>
    <row r="449" spans="1:14" ht="12.75">
      <c r="A449" s="28" t="s">
        <v>64</v>
      </c>
      <c r="B449" s="33">
        <v>16842.2317</v>
      </c>
      <c r="C449" s="33">
        <v>54357.193899999998</v>
      </c>
      <c r="D449" s="33">
        <v>684293.83764999977</v>
      </c>
      <c r="E449" s="33">
        <v>755493.26324999973</v>
      </c>
      <c r="F449" s="2">
        <v>101149.3404</v>
      </c>
      <c r="G449" s="26">
        <v>262183.15000000002</v>
      </c>
      <c r="H449" s="26">
        <v>0</v>
      </c>
      <c r="I449" s="26">
        <v>62233.600319999998</v>
      </c>
      <c r="J449" s="1">
        <v>0</v>
      </c>
      <c r="K449" s="1">
        <v>0</v>
      </c>
      <c r="L449" s="33">
        <v>425566.09071999998</v>
      </c>
      <c r="M449" s="33">
        <v>71074.421580000198</v>
      </c>
      <c r="N449" s="10">
        <v>1252133.7755499999</v>
      </c>
    </row>
    <row r="450" spans="1:14" ht="12.75">
      <c r="A450" s="28" t="s">
        <v>73</v>
      </c>
      <c r="B450" s="33">
        <v>17044.66286</v>
      </c>
      <c r="C450" s="33">
        <v>54925.002930000002</v>
      </c>
      <c r="D450" s="33">
        <v>681973.33358999994</v>
      </c>
      <c r="E450" s="33">
        <v>753942.99937999994</v>
      </c>
      <c r="F450" s="2">
        <v>114923.33404</v>
      </c>
      <c r="G450" s="26">
        <v>397183.15</v>
      </c>
      <c r="H450" s="26">
        <v>0</v>
      </c>
      <c r="I450" s="26">
        <v>49414.427309999999</v>
      </c>
      <c r="J450" s="1">
        <v>0</v>
      </c>
      <c r="K450" s="1">
        <v>0</v>
      </c>
      <c r="L450" s="33">
        <v>561520.91134999995</v>
      </c>
      <c r="M450" s="33">
        <v>71575.853599999798</v>
      </c>
      <c r="N450" s="10">
        <v>1387039.7643299997</v>
      </c>
    </row>
    <row r="451" spans="1:14" ht="12.75">
      <c r="A451" s="28" t="s">
        <v>74</v>
      </c>
      <c r="B451" s="33">
        <v>17175.537869999996</v>
      </c>
      <c r="C451" s="33">
        <v>55475.198149999997</v>
      </c>
      <c r="D451" s="33">
        <v>735246.46857999999</v>
      </c>
      <c r="E451" s="33">
        <v>807897.20459999994</v>
      </c>
      <c r="F451" s="2">
        <v>124864.93004000001</v>
      </c>
      <c r="G451" s="26">
        <v>266015.15000000002</v>
      </c>
      <c r="H451" s="26">
        <v>0</v>
      </c>
      <c r="I451" s="26">
        <v>49930.192499999997</v>
      </c>
      <c r="J451" s="1">
        <v>0</v>
      </c>
      <c r="K451" s="1">
        <v>0</v>
      </c>
      <c r="L451" s="33">
        <v>440810.27254000003</v>
      </c>
      <c r="M451" s="33">
        <v>71156.230359999929</v>
      </c>
      <c r="N451" s="10">
        <v>1319863.7074999998</v>
      </c>
    </row>
    <row r="452" spans="1:14" ht="12.75">
      <c r="A452" s="28" t="s">
        <v>65</v>
      </c>
      <c r="B452" s="33">
        <v>17297.874110000001</v>
      </c>
      <c r="C452" s="33">
        <v>55758.42093</v>
      </c>
      <c r="D452" s="33">
        <v>738060.93163000012</v>
      </c>
      <c r="E452" s="33">
        <v>811117.22667000012</v>
      </c>
      <c r="F452" s="2">
        <v>124864.93004000001</v>
      </c>
      <c r="G452" s="26">
        <v>231015.15</v>
      </c>
      <c r="H452" s="26">
        <v>0</v>
      </c>
      <c r="I452" s="26">
        <v>54263.220340000007</v>
      </c>
      <c r="J452" s="1">
        <v>0</v>
      </c>
      <c r="K452" s="1">
        <v>0</v>
      </c>
      <c r="L452" s="33">
        <v>410143.30038000003</v>
      </c>
      <c r="M452" s="33">
        <v>70132.934979999904</v>
      </c>
      <c r="N452" s="10">
        <v>1291393.4620300001</v>
      </c>
    </row>
    <row r="453" spans="1:14" ht="12.75">
      <c r="A453" s="28" t="s">
        <v>75</v>
      </c>
      <c r="B453" s="33">
        <v>17538.373339999998</v>
      </c>
      <c r="C453" s="33">
        <v>56414.091189999999</v>
      </c>
      <c r="D453" s="33">
        <v>700295.08391000016</v>
      </c>
      <c r="E453" s="33">
        <v>774247.54844000016</v>
      </c>
      <c r="F453" s="2">
        <v>124428.82218</v>
      </c>
      <c r="G453" s="26">
        <v>231004.15</v>
      </c>
      <c r="H453" s="26">
        <v>0</v>
      </c>
      <c r="I453" s="26">
        <v>48173.925049999998</v>
      </c>
      <c r="J453" s="1">
        <v>0</v>
      </c>
      <c r="K453" s="1">
        <v>0</v>
      </c>
      <c r="L453" s="33">
        <v>403606.89723</v>
      </c>
      <c r="M453" s="33">
        <v>67694.417269999976</v>
      </c>
      <c r="N453" s="10">
        <v>1245548.8629400001</v>
      </c>
    </row>
    <row r="454" spans="1:14" ht="12.75">
      <c r="A454" s="28" t="s">
        <v>76</v>
      </c>
      <c r="B454" s="33">
        <v>17549.596659999999</v>
      </c>
      <c r="C454" s="33">
        <v>56670.533259999997</v>
      </c>
      <c r="D454" s="33">
        <v>673794.05533999996</v>
      </c>
      <c r="E454" s="33">
        <v>748014.18525999994</v>
      </c>
      <c r="F454" s="2">
        <v>114328.73676999999</v>
      </c>
      <c r="G454" s="26">
        <v>231004.15</v>
      </c>
      <c r="H454" s="26">
        <v>0</v>
      </c>
      <c r="I454" s="26">
        <v>55048.487390000002</v>
      </c>
      <c r="J454" s="1">
        <v>0</v>
      </c>
      <c r="K454" s="1">
        <v>0</v>
      </c>
      <c r="L454" s="33">
        <v>400381.37416000001</v>
      </c>
      <c r="M454" s="33">
        <v>67067.384629999986</v>
      </c>
      <c r="N454" s="10">
        <v>1215462.9440499998</v>
      </c>
    </row>
    <row r="455" spans="1:14" ht="12.75">
      <c r="A455" s="28" t="s">
        <v>66</v>
      </c>
      <c r="B455" s="33">
        <v>17580.745910000001</v>
      </c>
      <c r="C455" s="33">
        <v>56666.764280000003</v>
      </c>
      <c r="D455" s="33">
        <v>681470.69364000007</v>
      </c>
      <c r="E455" s="33">
        <v>755718.20383000001</v>
      </c>
      <c r="F455" s="2">
        <v>114328.73676999999</v>
      </c>
      <c r="G455" s="26">
        <v>231999.15</v>
      </c>
      <c r="H455" s="26">
        <v>0</v>
      </c>
      <c r="I455" s="26">
        <v>60488.078350000003</v>
      </c>
      <c r="J455" s="1">
        <v>0</v>
      </c>
      <c r="K455" s="1">
        <v>0</v>
      </c>
      <c r="L455" s="33">
        <v>406815.96512000001</v>
      </c>
      <c r="M455" s="33">
        <v>80410.057899999665</v>
      </c>
      <c r="N455" s="10">
        <v>1242944.2268499997</v>
      </c>
    </row>
    <row r="456" spans="1:14" ht="12.75">
      <c r="A456" s="28" t="s">
        <v>77</v>
      </c>
      <c r="B456" s="33">
        <v>17509.57675</v>
      </c>
      <c r="C456" s="33">
        <v>56321.562229999996</v>
      </c>
      <c r="D456" s="33">
        <v>691902.49722999998</v>
      </c>
      <c r="E456" s="33">
        <v>765733.63620999991</v>
      </c>
      <c r="F456" s="2">
        <v>109330.26996999999</v>
      </c>
      <c r="G456" s="26">
        <v>231949.15</v>
      </c>
      <c r="H456" s="26">
        <v>0</v>
      </c>
      <c r="I456" s="26">
        <v>59549.06652</v>
      </c>
      <c r="J456" s="1">
        <v>0</v>
      </c>
      <c r="K456" s="1">
        <v>0</v>
      </c>
      <c r="L456" s="33">
        <v>400828.48648999998</v>
      </c>
      <c r="M456" s="33">
        <v>68111.657030000002</v>
      </c>
      <c r="N456" s="10">
        <v>1234673.7797300001</v>
      </c>
    </row>
    <row r="457" spans="1:14" ht="12.75">
      <c r="A457" s="28" t="s">
        <v>78</v>
      </c>
      <c r="B457" s="33">
        <v>17570.94526</v>
      </c>
      <c r="C457" s="33">
        <v>56781.950240000006</v>
      </c>
      <c r="D457" s="33">
        <v>541056.08123999997</v>
      </c>
      <c r="E457" s="33">
        <v>615408.97673999995</v>
      </c>
      <c r="F457" s="2">
        <v>104222.06356000001</v>
      </c>
      <c r="G457" s="26">
        <v>231849.15</v>
      </c>
      <c r="H457" s="26">
        <v>0</v>
      </c>
      <c r="I457" s="26">
        <v>69185.27162</v>
      </c>
      <c r="J457" s="1">
        <v>0</v>
      </c>
      <c r="K457" s="1">
        <v>0</v>
      </c>
      <c r="L457" s="33">
        <v>405256.48518000002</v>
      </c>
      <c r="M457" s="33">
        <v>68773.038770000101</v>
      </c>
      <c r="N457" s="10">
        <v>1089438.5006900001</v>
      </c>
    </row>
    <row r="458" spans="1:14" ht="12.75">
      <c r="A458" s="28" t="s">
        <v>67</v>
      </c>
      <c r="B458" s="33">
        <v>17724.578080000003</v>
      </c>
      <c r="C458" s="33">
        <v>57131.607710000004</v>
      </c>
      <c r="D458" s="33">
        <v>555424.13312000001</v>
      </c>
      <c r="E458" s="33">
        <v>630280.31891000003</v>
      </c>
      <c r="F458" s="2">
        <v>106822.7887</v>
      </c>
      <c r="G458" s="26">
        <v>234100</v>
      </c>
      <c r="H458" s="26">
        <v>0</v>
      </c>
      <c r="I458" s="26">
        <v>47235.490450000005</v>
      </c>
      <c r="J458" s="1">
        <v>0</v>
      </c>
      <c r="K458" s="1">
        <v>0</v>
      </c>
      <c r="L458" s="33">
        <v>388158.27915000002</v>
      </c>
      <c r="M458" s="33">
        <v>72868.562109999708</v>
      </c>
      <c r="N458" s="10">
        <v>1091307.1601699998</v>
      </c>
    </row>
    <row r="459" spans="1:14" ht="12.75">
      <c r="A459" s="35">
        <v>2018</v>
      </c>
      <c r="E459" s="33"/>
    </row>
    <row r="460" spans="1:14" ht="12.75">
      <c r="A460" s="28" t="s">
        <v>71</v>
      </c>
      <c r="B460" s="33">
        <v>18184.451669999999</v>
      </c>
      <c r="C460" s="33">
        <v>58454.998650000001</v>
      </c>
      <c r="D460" s="33">
        <v>545962.20170999994</v>
      </c>
      <c r="E460" s="33">
        <v>622601.65203</v>
      </c>
      <c r="F460" s="2">
        <v>77547.987819999995</v>
      </c>
      <c r="G460" s="26">
        <v>236250</v>
      </c>
      <c r="H460" s="26">
        <v>0</v>
      </c>
      <c r="I460" s="26">
        <v>54524.19455</v>
      </c>
      <c r="J460" s="1">
        <v>0</v>
      </c>
      <c r="K460" s="1">
        <v>0</v>
      </c>
      <c r="L460" s="33">
        <v>368322.18236999999</v>
      </c>
      <c r="M460" s="33">
        <v>70743.221679999959</v>
      </c>
      <c r="N460" s="10">
        <v>1061667.05608</v>
      </c>
    </row>
    <row r="461" spans="1:14" ht="12.75">
      <c r="A461" s="28" t="s">
        <v>72</v>
      </c>
      <c r="B461" s="33">
        <v>17952.901859999998</v>
      </c>
      <c r="C461" s="33">
        <v>58044.638100000004</v>
      </c>
      <c r="D461" s="33">
        <v>520121.79076999996</v>
      </c>
      <c r="E461" s="33">
        <v>596119.33072999993</v>
      </c>
      <c r="F461" s="2">
        <v>72537.408650000012</v>
      </c>
      <c r="G461" s="26">
        <v>236259</v>
      </c>
      <c r="H461" s="26">
        <v>0</v>
      </c>
      <c r="I461" s="26">
        <v>68400.334459999998</v>
      </c>
      <c r="J461" s="1">
        <v>0</v>
      </c>
      <c r="K461" s="1">
        <v>0</v>
      </c>
      <c r="L461" s="33">
        <v>377196.74310999998</v>
      </c>
      <c r="M461" s="33">
        <v>70404.378260000027</v>
      </c>
      <c r="N461" s="10">
        <v>1043720.4521</v>
      </c>
    </row>
    <row r="462" spans="1:14" ht="12.75">
      <c r="A462" s="28" t="s">
        <v>64</v>
      </c>
      <c r="B462" s="33">
        <v>18102.121830000004</v>
      </c>
      <c r="C462" s="33">
        <v>58356.802309999999</v>
      </c>
      <c r="D462" s="33">
        <v>529508.54872999992</v>
      </c>
      <c r="E462" s="33">
        <v>605967.47286999994</v>
      </c>
      <c r="F462" s="2">
        <v>83526.191950000008</v>
      </c>
      <c r="G462" s="26">
        <v>236253</v>
      </c>
      <c r="H462" s="26">
        <v>0</v>
      </c>
      <c r="I462" s="26">
        <v>58771.9401</v>
      </c>
      <c r="J462" s="1">
        <v>0</v>
      </c>
      <c r="K462" s="1">
        <v>0</v>
      </c>
      <c r="L462" s="33">
        <v>378551.13205000001</v>
      </c>
      <c r="M462" s="33">
        <v>70850.83776000014</v>
      </c>
      <c r="N462" s="10">
        <v>1055369.4426800001</v>
      </c>
    </row>
    <row r="463" spans="1:14" ht="12.75">
      <c r="A463" s="28" t="s">
        <v>73</v>
      </c>
      <c r="B463" s="33">
        <v>17958.970300000001</v>
      </c>
      <c r="C463" s="33">
        <v>57730.406450000002</v>
      </c>
      <c r="D463" s="33">
        <v>523973.90444000001</v>
      </c>
      <c r="E463" s="33">
        <v>599663.28119000001</v>
      </c>
      <c r="F463" s="2">
        <v>118492.20445</v>
      </c>
      <c r="G463" s="26">
        <v>235856</v>
      </c>
      <c r="H463" s="26">
        <v>0</v>
      </c>
      <c r="I463" s="26">
        <v>48932.987930000003</v>
      </c>
      <c r="J463" s="1">
        <v>0</v>
      </c>
      <c r="K463" s="1">
        <v>0</v>
      </c>
      <c r="L463" s="33">
        <v>403281.19238000002</v>
      </c>
      <c r="M463" s="33">
        <v>71583.962629999849</v>
      </c>
      <c r="N463" s="10">
        <v>1074528.4361999999</v>
      </c>
    </row>
    <row r="464" spans="1:14" ht="12.75">
      <c r="A464" s="28" t="s">
        <v>74</v>
      </c>
      <c r="B464" s="33">
        <v>17601.161059999999</v>
      </c>
      <c r="C464" s="33">
        <v>56913.098520000007</v>
      </c>
      <c r="D464" s="33">
        <v>541407.82194000005</v>
      </c>
      <c r="E464" s="33">
        <v>615922.08152000001</v>
      </c>
      <c r="F464" s="2">
        <v>62858.011310000002</v>
      </c>
      <c r="G464" s="26">
        <v>251856</v>
      </c>
      <c r="H464" s="26">
        <v>0</v>
      </c>
      <c r="I464" s="26">
        <v>37792.727639999997</v>
      </c>
      <c r="J464" s="1">
        <v>0</v>
      </c>
      <c r="K464" s="1">
        <v>0</v>
      </c>
      <c r="L464" s="33">
        <v>352506.73894999997</v>
      </c>
      <c r="M464" s="33">
        <v>71692.610119999852</v>
      </c>
      <c r="N464" s="10">
        <v>1040121.4305899999</v>
      </c>
    </row>
    <row r="465" spans="1:14" ht="12.75">
      <c r="A465" s="28" t="s">
        <v>65</v>
      </c>
      <c r="B465" s="33">
        <v>17532.760240000003</v>
      </c>
      <c r="C465" s="33">
        <v>56508.180930000002</v>
      </c>
      <c r="D465" s="33">
        <v>547176.65299999993</v>
      </c>
      <c r="E465" s="33">
        <v>621217.59416999994</v>
      </c>
      <c r="F465" s="2">
        <v>62858.011310000002</v>
      </c>
      <c r="G465" s="26">
        <v>241823</v>
      </c>
      <c r="H465" s="26">
        <v>0</v>
      </c>
      <c r="I465" s="26">
        <v>34254.74654</v>
      </c>
      <c r="J465" s="1">
        <v>0</v>
      </c>
      <c r="K465" s="1">
        <v>0</v>
      </c>
      <c r="L465" s="33">
        <v>338935.75784999999</v>
      </c>
      <c r="M465" s="33">
        <v>71763.679390000179</v>
      </c>
      <c r="N465" s="10">
        <v>1031917.0314100001</v>
      </c>
    </row>
    <row r="466" spans="1:14" ht="12.75">
      <c r="A466" s="28" t="s">
        <v>75</v>
      </c>
      <c r="B466" s="33">
        <v>17569.340390000001</v>
      </c>
      <c r="C466" s="33">
        <v>56439.683600000004</v>
      </c>
      <c r="D466" s="33">
        <v>542226.8153299999</v>
      </c>
      <c r="E466" s="33">
        <v>616235.83931999991</v>
      </c>
      <c r="F466" s="2">
        <v>71828.491609999997</v>
      </c>
      <c r="G466" s="26">
        <v>241827</v>
      </c>
      <c r="H466" s="26">
        <v>0</v>
      </c>
      <c r="I466" s="26">
        <v>39769.299460000002</v>
      </c>
      <c r="J466" s="1">
        <v>0</v>
      </c>
      <c r="K466" s="1">
        <v>0</v>
      </c>
      <c r="L466" s="33">
        <v>353424.79107000004</v>
      </c>
      <c r="M466" s="33">
        <v>69053.480220000027</v>
      </c>
      <c r="N466" s="10">
        <v>1038714.11061</v>
      </c>
    </row>
    <row r="467" spans="1:14" ht="12.75">
      <c r="A467" s="28" t="s">
        <v>76</v>
      </c>
      <c r="B467" s="33">
        <v>17413.667510000003</v>
      </c>
      <c r="C467" s="33">
        <v>56349.954909999993</v>
      </c>
      <c r="D467" s="33">
        <v>517582.96419999999</v>
      </c>
      <c r="E467" s="33">
        <v>591346.58661999996</v>
      </c>
      <c r="F467" s="2">
        <v>56451.951630000003</v>
      </c>
      <c r="G467" s="26">
        <v>241189</v>
      </c>
      <c r="H467" s="26">
        <v>0</v>
      </c>
      <c r="I467" s="26">
        <v>48745.689539999999</v>
      </c>
      <c r="J467" s="1">
        <v>0</v>
      </c>
      <c r="K467" s="1">
        <v>0</v>
      </c>
      <c r="L467" s="33">
        <v>346386.64117000002</v>
      </c>
      <c r="M467" s="33">
        <v>70385.092950000078</v>
      </c>
      <c r="N467" s="10">
        <v>1008118.3207400001</v>
      </c>
    </row>
    <row r="468" spans="1:14" ht="12.75">
      <c r="A468" s="28" t="s">
        <v>66</v>
      </c>
      <c r="B468" s="33">
        <v>17394.722580000001</v>
      </c>
      <c r="C468" s="33">
        <v>56103.165489999999</v>
      </c>
      <c r="D468" s="33">
        <v>521625.54068999994</v>
      </c>
      <c r="E468" s="33">
        <v>595123.42875999992</v>
      </c>
      <c r="F468" s="2">
        <v>56451.951630000003</v>
      </c>
      <c r="G468" s="26">
        <v>246314</v>
      </c>
      <c r="H468" s="26">
        <v>0</v>
      </c>
      <c r="I468" s="26">
        <v>53462.510289999998</v>
      </c>
      <c r="J468" s="1">
        <v>0</v>
      </c>
      <c r="K468" s="1">
        <v>0</v>
      </c>
      <c r="L468" s="33">
        <v>356228.46192000003</v>
      </c>
      <c r="M468" s="33">
        <v>70450.875110000023</v>
      </c>
      <c r="N468" s="10">
        <v>1021802.76579</v>
      </c>
    </row>
    <row r="469" spans="1:14" ht="12.75">
      <c r="A469" s="28" t="s">
        <v>77</v>
      </c>
      <c r="B469" s="33">
        <v>17290.855130000004</v>
      </c>
      <c r="C469" s="33">
        <v>55575.408090000004</v>
      </c>
      <c r="D469" s="33">
        <v>504537.50419999997</v>
      </c>
      <c r="E469" s="33">
        <v>577403.76741999993</v>
      </c>
      <c r="F469" s="2">
        <v>53866.062030000001</v>
      </c>
      <c r="G469" s="26">
        <v>246314</v>
      </c>
      <c r="H469" s="26">
        <v>0</v>
      </c>
      <c r="I469" s="26">
        <v>65385.351569999999</v>
      </c>
      <c r="J469" s="1">
        <v>0</v>
      </c>
      <c r="K469" s="1">
        <v>0</v>
      </c>
      <c r="L469" s="33">
        <v>365565.41360000003</v>
      </c>
      <c r="M469" s="33">
        <v>70865.316179999965</v>
      </c>
      <c r="N469" s="10">
        <v>1013834.4972</v>
      </c>
    </row>
    <row r="470" spans="1:14" ht="12.75">
      <c r="A470" s="28" t="s">
        <v>78</v>
      </c>
      <c r="B470" s="33">
        <v>17192.056499999999</v>
      </c>
      <c r="C470" s="33">
        <v>55670.861290000001</v>
      </c>
      <c r="D470" s="33">
        <v>505581.37211999996</v>
      </c>
      <c r="E470" s="33">
        <v>578444.28990999993</v>
      </c>
      <c r="F470" s="2">
        <v>51373.666279999998</v>
      </c>
      <c r="G470" s="26">
        <v>247172</v>
      </c>
      <c r="H470" s="26">
        <v>0</v>
      </c>
      <c r="I470" s="26">
        <v>72868.645519999991</v>
      </c>
      <c r="J470" s="1">
        <v>0</v>
      </c>
      <c r="K470" s="1">
        <v>0</v>
      </c>
      <c r="L470" s="33">
        <v>371414.31180000002</v>
      </c>
      <c r="M470" s="33">
        <v>71868.94655000011</v>
      </c>
      <c r="N470" s="10">
        <v>1021727.5482600001</v>
      </c>
    </row>
    <row r="471" spans="1:14" ht="12.75">
      <c r="A471" s="28" t="s">
        <v>67</v>
      </c>
      <c r="B471" s="33">
        <v>17352.196919999998</v>
      </c>
      <c r="C471" s="33">
        <v>55975.411460000003</v>
      </c>
      <c r="D471" s="33">
        <v>521669.37390999997</v>
      </c>
      <c r="E471" s="33">
        <v>594996.98228999996</v>
      </c>
      <c r="F471" s="2">
        <v>51069.593999999997</v>
      </c>
      <c r="G471" s="26">
        <v>261464</v>
      </c>
      <c r="H471" s="26">
        <v>0</v>
      </c>
      <c r="I471" s="26">
        <v>52063.833420000003</v>
      </c>
      <c r="J471" s="1">
        <v>0</v>
      </c>
      <c r="K471" s="1">
        <v>0</v>
      </c>
      <c r="L471" s="33">
        <v>364597.42741999996</v>
      </c>
      <c r="M471" s="33">
        <v>73870.286639999948</v>
      </c>
      <c r="N471" s="10">
        <v>1033464.69635</v>
      </c>
    </row>
    <row r="472" spans="1:14" ht="12.75">
      <c r="A472" s="35">
        <v>2019</v>
      </c>
    </row>
    <row r="473" spans="1:14" ht="12.75">
      <c r="A473" s="28" t="s">
        <v>71</v>
      </c>
      <c r="B473" s="33">
        <v>17543.700430000001</v>
      </c>
      <c r="C473" s="33">
        <v>56374.099710000002</v>
      </c>
      <c r="D473" s="33">
        <v>504420.25075000001</v>
      </c>
      <c r="E473" s="33">
        <v>578338.05089000007</v>
      </c>
      <c r="F473" s="2">
        <v>60830.98229</v>
      </c>
      <c r="G473" s="26">
        <v>261464</v>
      </c>
      <c r="H473" s="26">
        <v>0</v>
      </c>
      <c r="I473" s="26">
        <v>64292.527529999999</v>
      </c>
      <c r="J473" s="1">
        <v>0</v>
      </c>
      <c r="K473" s="1">
        <v>0</v>
      </c>
      <c r="L473" s="33">
        <v>386587.50982000004</v>
      </c>
      <c r="M473" s="33">
        <v>79890.025709999842</v>
      </c>
      <c r="N473" s="10">
        <v>1044815.5864199998</v>
      </c>
    </row>
    <row r="474" spans="1:14" ht="12.75">
      <c r="A474" s="28" t="s">
        <v>72</v>
      </c>
      <c r="B474" s="33">
        <v>17375.86247</v>
      </c>
      <c r="C474" s="33">
        <v>56322.534439999996</v>
      </c>
      <c r="D474" s="33">
        <v>487930.79000999994</v>
      </c>
      <c r="E474" s="33">
        <v>561629.18691999989</v>
      </c>
      <c r="F474" s="2">
        <v>60833.092290000001</v>
      </c>
      <c r="G474" s="26">
        <v>281564</v>
      </c>
      <c r="H474" s="26">
        <v>0</v>
      </c>
      <c r="I474" s="26">
        <v>73471.543080000003</v>
      </c>
      <c r="J474" s="1">
        <v>0</v>
      </c>
      <c r="K474" s="1">
        <v>0</v>
      </c>
      <c r="L474" s="33">
        <v>415868.63537000003</v>
      </c>
      <c r="M474" s="33">
        <v>100429.69857999997</v>
      </c>
      <c r="N474" s="10">
        <v>1077927.5208699999</v>
      </c>
    </row>
    <row r="475" spans="1:14" ht="12.75">
      <c r="A475" s="28" t="s">
        <v>64</v>
      </c>
      <c r="B475" s="33">
        <v>17323.580259999999</v>
      </c>
      <c r="C475" s="33">
        <v>55930.707259999996</v>
      </c>
      <c r="D475" s="33">
        <v>482458.49342999997</v>
      </c>
      <c r="E475" s="33">
        <v>555712.78094999993</v>
      </c>
      <c r="F475" s="2">
        <v>60833.092290000001</v>
      </c>
      <c r="G475" s="26">
        <v>281584</v>
      </c>
      <c r="H475" s="26">
        <v>0</v>
      </c>
      <c r="I475" s="26">
        <v>77569.773579999994</v>
      </c>
      <c r="J475" s="1">
        <v>0</v>
      </c>
      <c r="K475" s="1">
        <v>0</v>
      </c>
      <c r="L475" s="33">
        <v>419986.86586999998</v>
      </c>
      <c r="M475" s="33">
        <v>105860.09106999997</v>
      </c>
      <c r="N475" s="10">
        <v>1081559.73789</v>
      </c>
    </row>
    <row r="476" spans="1:14" ht="12.75">
      <c r="A476" s="28" t="s">
        <v>73</v>
      </c>
      <c r="B476" s="33">
        <v>17358.397649999999</v>
      </c>
      <c r="C476" s="33">
        <v>55830.368390000003</v>
      </c>
      <c r="D476" s="33">
        <v>470587.65836</v>
      </c>
      <c r="E476" s="33">
        <v>543776.42440000002</v>
      </c>
      <c r="F476" s="2">
        <v>73793.269079999998</v>
      </c>
      <c r="G476" s="2">
        <v>281584</v>
      </c>
      <c r="H476" s="26">
        <v>0</v>
      </c>
      <c r="I476" s="26">
        <v>56767.309729999994</v>
      </c>
      <c r="J476" s="1">
        <v>0</v>
      </c>
      <c r="K476" s="1">
        <v>0</v>
      </c>
      <c r="L476" s="33">
        <v>412144.57880999998</v>
      </c>
      <c r="M476" s="33">
        <v>107249.52963</v>
      </c>
      <c r="N476" s="10">
        <v>1063170.53284</v>
      </c>
    </row>
    <row r="477" spans="1:14" ht="12.75">
      <c r="A477" s="28" t="s">
        <v>74</v>
      </c>
      <c r="B477" s="33">
        <v>17129.8161</v>
      </c>
      <c r="C477" s="33">
        <v>55559.407330000002</v>
      </c>
      <c r="D477" s="33">
        <v>470035.71028</v>
      </c>
      <c r="E477" s="33">
        <v>542724.93371000001</v>
      </c>
      <c r="F477" s="2">
        <v>73793.269079999998</v>
      </c>
      <c r="G477" s="2">
        <v>281034</v>
      </c>
      <c r="H477" s="26">
        <v>0</v>
      </c>
      <c r="I477" s="2">
        <v>67016.58683</v>
      </c>
      <c r="J477" s="1">
        <v>0</v>
      </c>
      <c r="K477" s="1">
        <v>0</v>
      </c>
      <c r="L477" s="33">
        <v>421843.85590999998</v>
      </c>
      <c r="M477" s="33">
        <v>108098.98566999997</v>
      </c>
      <c r="N477" s="33">
        <v>1072667.77529</v>
      </c>
    </row>
    <row r="478" spans="1:14" ht="12.75">
      <c r="A478" s="28" t="s">
        <v>65</v>
      </c>
      <c r="B478" s="33">
        <v>17348.680079999998</v>
      </c>
      <c r="C478" s="33">
        <v>56067.263159999995</v>
      </c>
      <c r="D478" s="33">
        <v>485719.25047999999</v>
      </c>
      <c r="E478" s="33">
        <v>559135.19371999998</v>
      </c>
      <c r="F478" s="2">
        <v>73793.269079999998</v>
      </c>
      <c r="G478" s="2">
        <v>286939</v>
      </c>
      <c r="H478" s="26">
        <v>0</v>
      </c>
      <c r="I478" s="2">
        <v>72031.316650000008</v>
      </c>
      <c r="J478" s="1">
        <v>0</v>
      </c>
      <c r="K478" s="1">
        <v>0</v>
      </c>
      <c r="L478" s="33">
        <v>432763.58572999999</v>
      </c>
      <c r="M478" s="33">
        <v>108474.84103000001</v>
      </c>
      <c r="N478" s="33">
        <v>1100373.62048</v>
      </c>
    </row>
    <row r="479" spans="1:14" ht="12.75">
      <c r="A479" s="28" t="s">
        <v>75</v>
      </c>
      <c r="B479" s="33">
        <v>17223.22551</v>
      </c>
      <c r="C479" s="33">
        <v>55470.620790000001</v>
      </c>
      <c r="D479" s="33">
        <v>489365.53559141589</v>
      </c>
      <c r="E479" s="33">
        <v>562059.38189141592</v>
      </c>
      <c r="F479" s="2">
        <v>48370.321409999997</v>
      </c>
      <c r="G479" s="2">
        <v>285939</v>
      </c>
      <c r="H479" s="26">
        <v>0</v>
      </c>
      <c r="I479" s="2">
        <v>68133.373309999995</v>
      </c>
      <c r="J479" s="1">
        <v>0</v>
      </c>
      <c r="K479" s="1">
        <v>0</v>
      </c>
      <c r="L479" s="33">
        <v>402442.69471999997</v>
      </c>
      <c r="M479" s="33">
        <v>106914.67694000003</v>
      </c>
      <c r="N479" s="33">
        <v>1071416.7535514159</v>
      </c>
    </row>
    <row r="480" spans="1:14" ht="12.75">
      <c r="A480" s="28" t="s">
        <v>76</v>
      </c>
      <c r="B480" s="33">
        <v>17002.717690000001</v>
      </c>
      <c r="C480" s="33">
        <v>55241.038619999999</v>
      </c>
      <c r="D480" s="33">
        <v>487305.65216</v>
      </c>
      <c r="E480" s="33">
        <v>559549.40847000002</v>
      </c>
      <c r="F480" s="2">
        <v>38433.319409999996</v>
      </c>
      <c r="G480" s="2">
        <v>285939</v>
      </c>
      <c r="H480" s="26">
        <v>0</v>
      </c>
      <c r="I480" s="2">
        <v>71834.413879999993</v>
      </c>
      <c r="J480" s="1">
        <v>0</v>
      </c>
      <c r="K480" s="1">
        <v>0</v>
      </c>
      <c r="L480" s="33">
        <v>396206.73329</v>
      </c>
      <c r="M480" s="33">
        <v>107073.40895000007</v>
      </c>
      <c r="N480" s="33">
        <v>1062829.5507100001</v>
      </c>
    </row>
    <row r="481" spans="1:14" ht="12.75">
      <c r="A481" s="28" t="s">
        <v>66</v>
      </c>
      <c r="B481" s="33">
        <v>16992.785849999997</v>
      </c>
      <c r="C481" s="33">
        <v>55037.852020000006</v>
      </c>
      <c r="D481" s="33">
        <v>476003.59026000008</v>
      </c>
      <c r="E481" s="33">
        <v>548034.22813000006</v>
      </c>
      <c r="F481" s="2">
        <v>38433.319409999996</v>
      </c>
      <c r="G481" s="2">
        <v>285939</v>
      </c>
      <c r="H481" s="26">
        <v>0</v>
      </c>
      <c r="I481" s="2">
        <v>89141.045590000009</v>
      </c>
      <c r="J481" s="1">
        <v>0</v>
      </c>
      <c r="K481" s="1">
        <v>0</v>
      </c>
      <c r="L481" s="33">
        <v>413513.36499999999</v>
      </c>
      <c r="M481" s="33">
        <v>141956.21230999997</v>
      </c>
      <c r="N481" s="33">
        <v>1103503.80544</v>
      </c>
    </row>
    <row r="482" spans="1:14" ht="12.75">
      <c r="A482" s="28" t="s">
        <v>77</v>
      </c>
      <c r="B482" s="33">
        <v>17241.721899999997</v>
      </c>
      <c r="C482" s="33">
        <v>55687.197310000003</v>
      </c>
      <c r="D482" s="33">
        <v>460470.73624</v>
      </c>
      <c r="E482" s="33">
        <v>533399.65544999996</v>
      </c>
      <c r="F482" s="2">
        <v>56506.696600000003</v>
      </c>
      <c r="G482" s="2">
        <v>283939</v>
      </c>
      <c r="H482" s="26">
        <v>0</v>
      </c>
      <c r="I482" s="26">
        <v>91302.811419999998</v>
      </c>
      <c r="J482" s="1">
        <v>0</v>
      </c>
      <c r="K482" s="1">
        <v>0</v>
      </c>
      <c r="L482" s="33">
        <v>431748.50802000001</v>
      </c>
      <c r="M482" s="33">
        <v>142869.66971000005</v>
      </c>
      <c r="N482" s="10">
        <v>1108017.8331800001</v>
      </c>
    </row>
    <row r="483" spans="1:14" ht="12.75">
      <c r="A483" s="28" t="s">
        <v>78</v>
      </c>
      <c r="B483" s="33">
        <v>17048.77176</v>
      </c>
      <c r="C483" s="33">
        <v>55472.014499999997</v>
      </c>
      <c r="D483" s="33">
        <v>448084.20675999997</v>
      </c>
      <c r="E483" s="33">
        <v>520604.99301999994</v>
      </c>
      <c r="F483" s="2">
        <v>56506.696600000003</v>
      </c>
      <c r="G483" s="26">
        <v>303939</v>
      </c>
      <c r="H483" s="26">
        <v>0</v>
      </c>
      <c r="I483" s="26">
        <v>92013.294849999991</v>
      </c>
      <c r="J483" s="1">
        <v>0</v>
      </c>
      <c r="K483" s="1">
        <v>0</v>
      </c>
      <c r="L483" s="33">
        <v>452458.99145000003</v>
      </c>
      <c r="M483" s="33">
        <v>143721.34158999997</v>
      </c>
      <c r="N483" s="10">
        <v>1116785.3260599999</v>
      </c>
    </row>
    <row r="484" spans="1:14" ht="12.75">
      <c r="A484" s="28" t="s">
        <v>67</v>
      </c>
      <c r="B484" s="33">
        <v>17218.345739999997</v>
      </c>
      <c r="C484" s="33">
        <v>55873.033909999998</v>
      </c>
      <c r="D484" s="33">
        <v>487231.67495999997</v>
      </c>
      <c r="E484" s="33">
        <v>560323.05460999999</v>
      </c>
      <c r="F484" s="2">
        <v>56506.696600000003</v>
      </c>
      <c r="G484" s="26">
        <v>326889</v>
      </c>
      <c r="H484" s="26">
        <v>0</v>
      </c>
      <c r="I484" s="26">
        <v>56160.842509999995</v>
      </c>
      <c r="J484" s="1">
        <v>0</v>
      </c>
      <c r="K484" s="1">
        <v>0</v>
      </c>
      <c r="L484" s="33">
        <v>439556.53911000001</v>
      </c>
      <c r="M484" s="33">
        <v>144134.66888999997</v>
      </c>
      <c r="N484" s="10">
        <v>1144014.2626100001</v>
      </c>
    </row>
    <row r="485" spans="1:14" ht="12.75">
      <c r="A485" s="35">
        <v>2020</v>
      </c>
    </row>
    <row r="486" spans="1:14" ht="12.75">
      <c r="A486" s="28" t="s">
        <v>71</v>
      </c>
      <c r="B486" s="33">
        <v>17189.347549999999</v>
      </c>
      <c r="C486" s="33">
        <v>55635.695060000005</v>
      </c>
      <c r="D486" s="33">
        <v>472779.68862000003</v>
      </c>
      <c r="E486" s="33">
        <v>545604.73123000003</v>
      </c>
      <c r="F486" s="2">
        <v>45019.82316</v>
      </c>
      <c r="G486" s="26">
        <v>326869</v>
      </c>
      <c r="H486" s="26">
        <v>0</v>
      </c>
      <c r="I486" s="26">
        <v>86104.992259999999</v>
      </c>
      <c r="J486" s="1">
        <v>0</v>
      </c>
      <c r="K486" s="1">
        <v>0</v>
      </c>
      <c r="L486" s="33">
        <v>457993.81542</v>
      </c>
      <c r="M486" s="33">
        <v>172576.84060999972</v>
      </c>
      <c r="N486" s="10">
        <v>1176175.3872599998</v>
      </c>
    </row>
    <row r="487" spans="1:14" ht="12.75">
      <c r="A487" s="28" t="s">
        <v>72</v>
      </c>
      <c r="B487" s="33">
        <v>17049.014449999999</v>
      </c>
      <c r="C487" s="33">
        <v>55527.798759999998</v>
      </c>
      <c r="D487" s="33">
        <v>448432.59797000006</v>
      </c>
      <c r="E487" s="33">
        <v>521009.41118000005</v>
      </c>
      <c r="F487" s="2">
        <v>71852.762430000002</v>
      </c>
      <c r="G487" s="26">
        <v>326889</v>
      </c>
      <c r="H487" s="26">
        <v>0</v>
      </c>
      <c r="I487" s="26">
        <v>88464.61179000001</v>
      </c>
      <c r="J487" s="1">
        <v>0</v>
      </c>
      <c r="K487" s="1">
        <v>0</v>
      </c>
      <c r="L487" s="33">
        <v>487206.37422</v>
      </c>
      <c r="M487" s="33">
        <v>172775.61982999987</v>
      </c>
      <c r="N487" s="10">
        <v>1180991.4052299999</v>
      </c>
    </row>
    <row r="488" spans="1:14" ht="12.75">
      <c r="A488" s="28" t="s">
        <v>64</v>
      </c>
      <c r="B488" s="33">
        <v>16957.039959999998</v>
      </c>
      <c r="C488" s="33">
        <v>55184.813929999997</v>
      </c>
      <c r="D488" s="33">
        <v>454620.80663000006</v>
      </c>
      <c r="E488" s="33">
        <v>526762.66052000003</v>
      </c>
      <c r="F488" s="2">
        <v>71852.762430000002</v>
      </c>
      <c r="G488" s="26">
        <v>351889</v>
      </c>
      <c r="H488" s="26">
        <v>0</v>
      </c>
      <c r="I488" s="26">
        <v>75806.766870000007</v>
      </c>
      <c r="J488" s="1">
        <v>0</v>
      </c>
      <c r="K488" s="1">
        <v>0</v>
      </c>
      <c r="L488" s="33">
        <v>499548.52929999999</v>
      </c>
      <c r="M488" s="33">
        <v>192063.1070600003</v>
      </c>
      <c r="N488" s="10">
        <v>1218374.2968800003</v>
      </c>
    </row>
    <row r="489" spans="1:14" ht="12.75">
      <c r="A489" s="28" t="s">
        <v>73</v>
      </c>
      <c r="B489" s="33">
        <v>16980.220260000002</v>
      </c>
      <c r="C489" s="33">
        <v>55249.65049</v>
      </c>
      <c r="D489" s="33">
        <v>466049.23386000009</v>
      </c>
      <c r="E489" s="33">
        <v>538279.10461000004</v>
      </c>
      <c r="F489" s="2">
        <v>56686.500850000004</v>
      </c>
      <c r="G489" s="26">
        <v>404643.45081999997</v>
      </c>
      <c r="H489" s="26">
        <v>0</v>
      </c>
      <c r="I489" s="26">
        <v>54632.822479999995</v>
      </c>
      <c r="J489" s="1">
        <v>0</v>
      </c>
      <c r="K489" s="1">
        <v>0</v>
      </c>
      <c r="L489" s="33">
        <v>515962.77414999995</v>
      </c>
      <c r="M489" s="33">
        <v>193119.55764000025</v>
      </c>
      <c r="N489" s="10">
        <v>1247361.4364000002</v>
      </c>
    </row>
    <row r="490" spans="1:14" ht="12.75">
      <c r="A490" s="28" t="s">
        <v>74</v>
      </c>
      <c r="B490" s="33">
        <v>16995.706999999999</v>
      </c>
      <c r="C490" s="33">
        <v>55493.275929999996</v>
      </c>
      <c r="D490" s="33">
        <v>464588.29173999996</v>
      </c>
      <c r="E490" s="33">
        <v>537077.27466999996</v>
      </c>
      <c r="F490" s="2">
        <v>41732.855920000002</v>
      </c>
      <c r="G490" s="26">
        <v>404645</v>
      </c>
      <c r="H490" s="26">
        <v>0</v>
      </c>
      <c r="I490" s="26">
        <v>83586.861620000011</v>
      </c>
      <c r="J490" s="1">
        <v>0</v>
      </c>
      <c r="K490" s="1">
        <v>0</v>
      </c>
      <c r="L490" s="33">
        <v>529964.71753999998</v>
      </c>
      <c r="M490" s="33">
        <v>198590.36627999973</v>
      </c>
      <c r="N490" s="10">
        <v>1265632.3584899998</v>
      </c>
    </row>
    <row r="491" spans="1:14" ht="12.75">
      <c r="A491" s="28" t="s">
        <v>65</v>
      </c>
      <c r="B491" s="33">
        <v>17046.091619999999</v>
      </c>
      <c r="C491" s="33">
        <v>55641.97724</v>
      </c>
      <c r="D491" s="33">
        <v>515906.18908999994</v>
      </c>
      <c r="E491" s="33">
        <v>588594.25795</v>
      </c>
      <c r="F491" s="2">
        <v>41732.855920000002</v>
      </c>
      <c r="G491" s="26">
        <v>429645</v>
      </c>
      <c r="H491" s="26">
        <v>0</v>
      </c>
      <c r="I491" s="26">
        <v>74140.98878</v>
      </c>
      <c r="J491" s="1">
        <v>0</v>
      </c>
      <c r="K491" s="1">
        <v>0</v>
      </c>
      <c r="L491" s="33">
        <v>545518.84470000002</v>
      </c>
      <c r="M491" s="33">
        <v>193496.6661400001</v>
      </c>
      <c r="N491" s="10">
        <v>1327609.7687900001</v>
      </c>
    </row>
    <row r="492" spans="1:14" ht="12.75">
      <c r="A492" s="28" t="s">
        <v>75</v>
      </c>
      <c r="B492" s="33">
        <v>17513.98588</v>
      </c>
      <c r="C492" s="33">
        <v>57153.561600000001</v>
      </c>
      <c r="D492" s="33">
        <v>545953.51825999992</v>
      </c>
      <c r="E492" s="33">
        <v>620621.06573999999</v>
      </c>
      <c r="F492" s="2">
        <v>32070.49697</v>
      </c>
      <c r="G492" s="26">
        <v>427663.4</v>
      </c>
      <c r="H492" s="26">
        <v>0</v>
      </c>
      <c r="I492" s="26">
        <v>71183.911090000009</v>
      </c>
      <c r="J492" s="1">
        <v>0</v>
      </c>
      <c r="K492" s="1">
        <v>0</v>
      </c>
      <c r="L492" s="33">
        <v>530917.80805999995</v>
      </c>
      <c r="M492" s="33">
        <v>191399.69796999998</v>
      </c>
      <c r="N492" s="10">
        <v>1342938.57177</v>
      </c>
    </row>
    <row r="493" spans="1:14" ht="12.75">
      <c r="A493" s="28" t="s">
        <v>76</v>
      </c>
      <c r="B493" s="33">
        <v>17577.99034</v>
      </c>
      <c r="C493" s="33">
        <v>57393.810229999995</v>
      </c>
      <c r="D493" s="33">
        <v>580663.28246999986</v>
      </c>
      <c r="E493" s="33">
        <v>655635.08303999982</v>
      </c>
      <c r="F493" s="2">
        <v>31569.092539999998</v>
      </c>
      <c r="G493" s="26">
        <v>427660.55</v>
      </c>
      <c r="H493" s="26">
        <v>0</v>
      </c>
      <c r="I493" s="26">
        <v>62356.143840000004</v>
      </c>
      <c r="J493" s="1">
        <v>0</v>
      </c>
      <c r="K493" s="1">
        <v>0</v>
      </c>
      <c r="L493" s="33">
        <v>521585.78637999995</v>
      </c>
      <c r="M493" s="33">
        <v>170371.14439000003</v>
      </c>
      <c r="N493" s="10">
        <v>1347592.0138099999</v>
      </c>
    </row>
    <row r="494" spans="1:14" ht="12.75">
      <c r="A494" s="28" t="s">
        <v>66</v>
      </c>
      <c r="B494" s="33">
        <v>17443.217789999999</v>
      </c>
      <c r="C494" s="33">
        <v>56935.197719999996</v>
      </c>
      <c r="D494" s="33">
        <v>598619.78637999995</v>
      </c>
      <c r="E494" s="33">
        <v>672998.20188999991</v>
      </c>
      <c r="F494" s="2">
        <v>31569.092539999998</v>
      </c>
      <c r="G494" s="26">
        <v>427666.7</v>
      </c>
      <c r="H494" s="26">
        <v>0</v>
      </c>
      <c r="I494" s="26">
        <v>74206.137220000004</v>
      </c>
      <c r="J494" s="1">
        <v>0</v>
      </c>
      <c r="K494" s="1">
        <v>0</v>
      </c>
      <c r="L494" s="33">
        <v>533441.92975999997</v>
      </c>
      <c r="M494" s="33">
        <v>150921.08694000018</v>
      </c>
      <c r="N494" s="10">
        <v>1357361.2185899999</v>
      </c>
    </row>
    <row r="495" spans="1:14" ht="12.75">
      <c r="A495" s="28" t="s">
        <v>77</v>
      </c>
      <c r="B495" s="33">
        <v>17499.025420000002</v>
      </c>
      <c r="C495" s="33">
        <v>57099.643750000003</v>
      </c>
      <c r="D495" s="33">
        <v>622847.18102000002</v>
      </c>
      <c r="E495" s="33">
        <v>697445.85019000003</v>
      </c>
      <c r="F495" s="2">
        <v>11338.098910000001</v>
      </c>
      <c r="G495" s="26">
        <v>457672.85</v>
      </c>
      <c r="H495" s="26">
        <v>0</v>
      </c>
      <c r="I495" s="26">
        <v>78359.908970000004</v>
      </c>
      <c r="J495" s="1">
        <v>0</v>
      </c>
      <c r="K495" s="1">
        <v>0</v>
      </c>
      <c r="L495" s="33">
        <v>547370.85788000003</v>
      </c>
      <c r="M495" s="33">
        <v>91066.014390000026</v>
      </c>
      <c r="N495" s="10">
        <v>1335882.7224600001</v>
      </c>
    </row>
    <row r="496" spans="1:14" ht="12.75">
      <c r="A496" s="28" t="s">
        <v>78</v>
      </c>
      <c r="B496" s="33">
        <v>17718.7984</v>
      </c>
      <c r="C496" s="33">
        <v>57850.791520000006</v>
      </c>
      <c r="D496" s="33">
        <v>621098.57924461795</v>
      </c>
      <c r="E496" s="33">
        <v>696668.16916461801</v>
      </c>
      <c r="F496" s="2">
        <v>9435.9604899999995</v>
      </c>
      <c r="G496" s="26">
        <v>457679</v>
      </c>
      <c r="H496" s="26">
        <v>0</v>
      </c>
      <c r="I496" s="26">
        <v>78113.327150000012</v>
      </c>
      <c r="J496" s="1">
        <v>0</v>
      </c>
      <c r="K496" s="1">
        <v>0</v>
      </c>
      <c r="L496" s="33">
        <v>545228.28764</v>
      </c>
      <c r="M496" s="33">
        <v>91465.513019999722</v>
      </c>
      <c r="N496" s="10">
        <v>1333361.9698246177</v>
      </c>
    </row>
    <row r="497" spans="1:16" ht="12.75">
      <c r="A497" s="28" t="s">
        <v>67</v>
      </c>
      <c r="B497" s="33">
        <v>17850.811659999999</v>
      </c>
      <c r="C497" s="33">
        <v>58262.395240000005</v>
      </c>
      <c r="D497" s="33">
        <v>626139.48835999996</v>
      </c>
      <c r="E497" s="33">
        <v>702252.69525999995</v>
      </c>
      <c r="F497" s="2">
        <v>9435.9604899999995</v>
      </c>
      <c r="G497" s="26">
        <v>491622</v>
      </c>
      <c r="H497" s="26">
        <v>0</v>
      </c>
      <c r="I497" s="26">
        <v>61843.615829999995</v>
      </c>
      <c r="J497" s="1">
        <v>0</v>
      </c>
      <c r="K497" s="1">
        <v>0</v>
      </c>
      <c r="L497" s="33">
        <v>562901.57631999999</v>
      </c>
      <c r="M497" s="33">
        <v>91812.408480000217</v>
      </c>
      <c r="N497" s="10">
        <v>1356966.6800600002</v>
      </c>
    </row>
    <row r="498" spans="1:16" ht="12.75">
      <c r="A498" s="35">
        <v>2021</v>
      </c>
    </row>
    <row r="499" spans="1:16" ht="12.75">
      <c r="A499" s="28" t="s">
        <v>71</v>
      </c>
      <c r="B499" s="33">
        <v>17861.550350000001</v>
      </c>
      <c r="C499" s="33">
        <v>58283.976630000005</v>
      </c>
      <c r="D499" s="33">
        <v>624482.61050000007</v>
      </c>
      <c r="E499" s="33">
        <v>700628.13748000003</v>
      </c>
      <c r="F499" s="2">
        <v>9435.9604899999995</v>
      </c>
      <c r="G499" s="26">
        <v>491124</v>
      </c>
      <c r="H499" s="26">
        <v>0</v>
      </c>
      <c r="I499" s="26">
        <v>66226.746079999997</v>
      </c>
      <c r="J499" s="1">
        <v>0</v>
      </c>
      <c r="K499" s="1">
        <v>0</v>
      </c>
      <c r="L499" s="33">
        <v>566786.70657000004</v>
      </c>
      <c r="M499" s="33">
        <v>84633.554540000157</v>
      </c>
      <c r="N499" s="10">
        <v>1352048.3985900001</v>
      </c>
    </row>
    <row r="500" spans="1:16" ht="12.75">
      <c r="A500" s="28" t="s">
        <v>72</v>
      </c>
      <c r="B500" s="33">
        <v>17828.929649999998</v>
      </c>
      <c r="C500" s="33">
        <v>58227.130380000002</v>
      </c>
      <c r="D500" s="33">
        <v>636068.14324</v>
      </c>
      <c r="E500" s="33">
        <v>712124.20326999994</v>
      </c>
      <c r="F500" s="2">
        <v>9936.6409899999999</v>
      </c>
      <c r="G500" s="26">
        <v>490260</v>
      </c>
      <c r="H500" s="26">
        <v>0</v>
      </c>
      <c r="I500" s="26">
        <v>80198.924750000006</v>
      </c>
      <c r="J500" s="1">
        <v>0</v>
      </c>
      <c r="K500" s="1">
        <v>0</v>
      </c>
      <c r="L500" s="33">
        <v>580395.56573999999</v>
      </c>
      <c r="M500" s="33">
        <v>84687.128480000189</v>
      </c>
      <c r="N500" s="10">
        <v>1377206.8974900001</v>
      </c>
    </row>
    <row r="501" spans="1:16" ht="12.75">
      <c r="A501" s="28" t="s">
        <v>64</v>
      </c>
      <c r="B501" s="33">
        <v>17558.716239999998</v>
      </c>
      <c r="C501" s="33">
        <v>57334.509770000004</v>
      </c>
      <c r="D501" s="33">
        <v>631730.8560599999</v>
      </c>
      <c r="E501" s="33">
        <v>706624.08206999989</v>
      </c>
      <c r="F501" s="2">
        <v>9936.6409899999999</v>
      </c>
      <c r="G501" s="26">
        <v>541510</v>
      </c>
      <c r="H501" s="26">
        <v>0</v>
      </c>
      <c r="I501" s="26">
        <v>80031.908900000009</v>
      </c>
      <c r="J501" s="1">
        <v>0</v>
      </c>
      <c r="K501" s="1">
        <v>0</v>
      </c>
      <c r="L501" s="33">
        <v>631478.54989000002</v>
      </c>
      <c r="M501" s="33">
        <v>85500.862459999858</v>
      </c>
      <c r="N501" s="10">
        <v>1423603.4944199997</v>
      </c>
    </row>
    <row r="502" spans="1:16" ht="12.75">
      <c r="A502" s="28" t="s">
        <v>73</v>
      </c>
      <c r="B502" s="33">
        <v>17794.412469999999</v>
      </c>
      <c r="C502" s="33">
        <v>58094.272960000002</v>
      </c>
      <c r="D502" s="33">
        <v>623382.50381999998</v>
      </c>
      <c r="E502" s="33">
        <v>699271.18924999994</v>
      </c>
      <c r="F502" s="2">
        <v>9936.6409899999999</v>
      </c>
      <c r="G502" s="26">
        <v>541513</v>
      </c>
      <c r="H502" s="26">
        <v>0</v>
      </c>
      <c r="I502" s="26">
        <v>41421.828740000004</v>
      </c>
      <c r="J502" s="1">
        <v>0</v>
      </c>
      <c r="K502" s="1">
        <v>0</v>
      </c>
      <c r="L502" s="33">
        <v>592871.46973000001</v>
      </c>
      <c r="M502" s="33">
        <v>85282.549449999933</v>
      </c>
      <c r="N502" s="10">
        <v>1377425.2084299999</v>
      </c>
    </row>
    <row r="503" spans="1:16" ht="12.75">
      <c r="A503" s="28" t="s">
        <v>74</v>
      </c>
      <c r="B503" s="33">
        <v>17894.382240000003</v>
      </c>
      <c r="C503" s="33">
        <v>58446.505649999999</v>
      </c>
      <c r="D503" s="33">
        <v>623672.76327</v>
      </c>
      <c r="E503" s="33">
        <v>700013.65116000001</v>
      </c>
      <c r="F503" s="2">
        <v>9936.6409899999999</v>
      </c>
      <c r="G503" s="26">
        <v>541513</v>
      </c>
      <c r="H503" s="26">
        <v>0</v>
      </c>
      <c r="I503" s="26">
        <v>36572.862179999996</v>
      </c>
      <c r="J503" s="1">
        <v>0</v>
      </c>
      <c r="K503" s="1">
        <v>0</v>
      </c>
      <c r="L503" s="33">
        <v>588022.50316999992</v>
      </c>
      <c r="M503" s="33">
        <v>88160.005160000059</v>
      </c>
      <c r="N503" s="10">
        <v>1376196.15949</v>
      </c>
    </row>
    <row r="504" spans="1:16" ht="12.75">
      <c r="A504" s="28" t="s">
        <v>65</v>
      </c>
      <c r="B504" s="33">
        <v>17672.631159999997</v>
      </c>
      <c r="C504" s="33">
        <v>57709.659979999997</v>
      </c>
      <c r="D504" s="33">
        <v>638313.56930999993</v>
      </c>
      <c r="E504" s="33">
        <v>713695.86044999992</v>
      </c>
      <c r="F504" s="2">
        <v>37280.209790000001</v>
      </c>
      <c r="G504" s="26">
        <v>541514</v>
      </c>
      <c r="H504" s="26">
        <v>0</v>
      </c>
      <c r="I504" s="26">
        <v>0</v>
      </c>
      <c r="J504" s="1">
        <v>0</v>
      </c>
      <c r="K504" s="1">
        <v>0</v>
      </c>
      <c r="L504" s="33">
        <v>578794.20978999999</v>
      </c>
      <c r="M504" s="33">
        <v>88006.583559999825</v>
      </c>
      <c r="N504" s="10">
        <v>1380496.6537999997</v>
      </c>
    </row>
    <row r="505" spans="1:16" ht="12.75">
      <c r="A505" s="28" t="s">
        <v>75</v>
      </c>
      <c r="B505" s="33">
        <v>17704.822070000002</v>
      </c>
      <c r="C505" s="33">
        <v>57804.654409999996</v>
      </c>
      <c r="D505" s="33">
        <v>647030.4113700001</v>
      </c>
      <c r="E505" s="33">
        <v>722539.88785000006</v>
      </c>
      <c r="F505" s="2">
        <v>37280.209790000001</v>
      </c>
      <c r="G505" s="26">
        <v>541515</v>
      </c>
      <c r="H505" s="26">
        <v>0</v>
      </c>
      <c r="I505" s="26">
        <v>0</v>
      </c>
      <c r="J505" s="1">
        <v>0</v>
      </c>
      <c r="K505" s="1">
        <v>0</v>
      </c>
      <c r="L505" s="33">
        <v>578795.20978999999</v>
      </c>
      <c r="M505" s="33">
        <v>85886.133889999939</v>
      </c>
      <c r="N505" s="10">
        <v>1387221.23153</v>
      </c>
    </row>
    <row r="506" spans="1:16" ht="12.75">
      <c r="A506" s="28" t="s">
        <v>76</v>
      </c>
      <c r="B506" s="33">
        <v>17643.749969999997</v>
      </c>
      <c r="C506" s="33">
        <v>130889.18635999999</v>
      </c>
      <c r="D506" s="33">
        <v>670456.87420999992</v>
      </c>
      <c r="E506" s="33">
        <v>818989.81053999998</v>
      </c>
      <c r="F506" s="2">
        <v>17282.315899999998</v>
      </c>
      <c r="G506" s="26">
        <v>544508</v>
      </c>
      <c r="H506" s="26">
        <v>0</v>
      </c>
      <c r="I506" s="26">
        <v>0</v>
      </c>
      <c r="J506" s="1">
        <v>0</v>
      </c>
      <c r="K506" s="1">
        <v>0</v>
      </c>
      <c r="L506" s="33">
        <v>561790.31590000005</v>
      </c>
      <c r="M506" s="33">
        <v>86419.355079999659</v>
      </c>
      <c r="N506" s="10">
        <v>1467199.4815199997</v>
      </c>
    </row>
    <row r="507" spans="1:16" ht="12.75">
      <c r="A507" s="28" t="s">
        <v>66</v>
      </c>
      <c r="B507" s="33">
        <v>17459.059670000002</v>
      </c>
      <c r="C507" s="33">
        <v>129474.98652999999</v>
      </c>
      <c r="D507" s="33">
        <v>678809.97977999994</v>
      </c>
      <c r="E507" s="33">
        <v>825744.02597999992</v>
      </c>
      <c r="F507" s="2">
        <v>31656.088729999999</v>
      </c>
      <c r="G507" s="26">
        <v>544511</v>
      </c>
      <c r="H507" s="26">
        <v>0</v>
      </c>
      <c r="I507" s="26">
        <v>0</v>
      </c>
      <c r="J507" s="1">
        <v>0</v>
      </c>
      <c r="K507" s="1">
        <v>0</v>
      </c>
      <c r="L507" s="33">
        <v>576167.08872999996</v>
      </c>
      <c r="M507" s="33">
        <v>85858.457429999951</v>
      </c>
      <c r="N507" s="10">
        <v>1487769.5721399998</v>
      </c>
    </row>
    <row r="508" spans="1:16" ht="12.75">
      <c r="A508" s="28" t="s">
        <v>77</v>
      </c>
      <c r="B508" s="33">
        <v>17545.882730000001</v>
      </c>
      <c r="C508" s="33">
        <v>130073.11628</v>
      </c>
      <c r="D508" s="33">
        <v>676070.68554999994</v>
      </c>
      <c r="E508" s="33">
        <v>823689.68455999997</v>
      </c>
      <c r="F508" s="2">
        <v>45172.609710000004</v>
      </c>
      <c r="G508" s="26">
        <v>544512</v>
      </c>
      <c r="H508" s="26">
        <v>0</v>
      </c>
      <c r="I508" s="26">
        <v>0</v>
      </c>
      <c r="J508" s="1">
        <v>0</v>
      </c>
      <c r="K508" s="1">
        <v>0</v>
      </c>
      <c r="L508" s="33">
        <v>589684.60970999999</v>
      </c>
      <c r="M508" s="33">
        <v>86852.317529999884</v>
      </c>
      <c r="N508" s="10">
        <v>1500226.6117999998</v>
      </c>
    </row>
    <row r="509" spans="1:16" ht="12.75">
      <c r="A509" s="28" t="s">
        <v>78</v>
      </c>
      <c r="B509" s="33">
        <v>17355.040989999998</v>
      </c>
      <c r="C509" s="33">
        <v>128735.55504000001</v>
      </c>
      <c r="D509" s="33">
        <v>681544.9477700002</v>
      </c>
      <c r="E509" s="33">
        <v>827635.54380000022</v>
      </c>
      <c r="F509" s="2">
        <v>64713.821710000004</v>
      </c>
      <c r="G509" s="26">
        <v>544514</v>
      </c>
      <c r="H509" s="26">
        <v>0</v>
      </c>
      <c r="I509" s="26">
        <v>0</v>
      </c>
      <c r="J509" s="1">
        <v>0</v>
      </c>
      <c r="K509" s="1">
        <v>0</v>
      </c>
      <c r="L509" s="33">
        <v>609227.82171000005</v>
      </c>
      <c r="M509" s="33">
        <v>96936.195799999754</v>
      </c>
      <c r="N509" s="10">
        <v>1533799.56131</v>
      </c>
    </row>
    <row r="510" spans="1:16" ht="12.75">
      <c r="A510" s="28" t="s">
        <v>67</v>
      </c>
      <c r="B510" s="33">
        <v>17347.393800000002</v>
      </c>
      <c r="C510" s="33">
        <v>128625.13509000001</v>
      </c>
      <c r="D510" s="33">
        <v>704378.74602000008</v>
      </c>
      <c r="E510" s="33">
        <v>850351.27491000015</v>
      </c>
      <c r="F510" s="2">
        <v>64730.302739999999</v>
      </c>
      <c r="G510" s="26">
        <v>546515</v>
      </c>
      <c r="H510" s="26">
        <v>0</v>
      </c>
      <c r="I510" s="26">
        <v>0</v>
      </c>
      <c r="J510" s="1">
        <v>0</v>
      </c>
      <c r="K510" s="1">
        <v>0</v>
      </c>
      <c r="L510" s="33">
        <v>611245.30273999996</v>
      </c>
      <c r="M510" s="33">
        <v>87619.663389999885</v>
      </c>
      <c r="N510" s="10">
        <v>1549216.24104</v>
      </c>
    </row>
    <row r="511" spans="1:16" ht="12.75">
      <c r="A511" s="35">
        <v>2022</v>
      </c>
    </row>
    <row r="512" spans="1:16" ht="12.75">
      <c r="A512" s="28" t="s">
        <v>71</v>
      </c>
      <c r="B512" s="33">
        <v>17261.448850000001</v>
      </c>
      <c r="C512" s="33">
        <v>127907.24459</v>
      </c>
      <c r="D512" s="33">
        <v>693790.32507999998</v>
      </c>
      <c r="E512" s="33">
        <v>838959.01851999993</v>
      </c>
      <c r="F512" s="2">
        <v>65773.636010000002</v>
      </c>
      <c r="G512" s="26">
        <v>546525</v>
      </c>
      <c r="H512" s="26">
        <v>0</v>
      </c>
      <c r="I512" s="26">
        <v>0</v>
      </c>
      <c r="J512" s="1">
        <v>0</v>
      </c>
      <c r="K512" s="1">
        <v>0</v>
      </c>
      <c r="L512" s="33">
        <v>612298.63601000002</v>
      </c>
      <c r="M512" s="33">
        <v>86190.773840000154</v>
      </c>
      <c r="N512" s="10">
        <v>1537448.4283700001</v>
      </c>
      <c r="O512" s="37"/>
      <c r="P512" s="37"/>
    </row>
    <row r="513" spans="1:19" ht="12.75">
      <c r="A513" s="28" t="s">
        <v>72</v>
      </c>
      <c r="B513" s="33">
        <v>17294.460600000002</v>
      </c>
      <c r="C513" s="33">
        <v>128194.0512</v>
      </c>
      <c r="D513" s="33">
        <v>708051.52150999999</v>
      </c>
      <c r="E513" s="33">
        <v>853540.03330999997</v>
      </c>
      <c r="F513" s="2">
        <v>95737.46001000001</v>
      </c>
      <c r="G513" s="26">
        <v>546533</v>
      </c>
      <c r="H513" s="26">
        <v>0</v>
      </c>
      <c r="I513" s="26">
        <v>0</v>
      </c>
      <c r="J513" s="1">
        <v>0</v>
      </c>
      <c r="K513" s="1">
        <v>0</v>
      </c>
      <c r="L513" s="33">
        <v>642270.46001000004</v>
      </c>
      <c r="M513" s="33">
        <v>86702.534079999779</v>
      </c>
      <c r="N513" s="10">
        <v>1582513.0273999998</v>
      </c>
      <c r="O513" s="37"/>
      <c r="P513" s="37"/>
    </row>
    <row r="514" spans="1:19" ht="12.75">
      <c r="A514" s="28" t="s">
        <v>64</v>
      </c>
      <c r="B514" s="33">
        <v>17167.975160000002</v>
      </c>
      <c r="C514" s="33">
        <v>127048.55514</v>
      </c>
      <c r="D514" s="33">
        <v>724714.47457000008</v>
      </c>
      <c r="E514" s="33">
        <v>868931.00487000006</v>
      </c>
      <c r="F514" s="2">
        <v>95737.46001000001</v>
      </c>
      <c r="G514" s="26">
        <v>546537</v>
      </c>
      <c r="H514" s="26">
        <v>0</v>
      </c>
      <c r="I514" s="26">
        <v>0</v>
      </c>
      <c r="J514" s="1">
        <v>0</v>
      </c>
      <c r="K514" s="1">
        <v>0</v>
      </c>
      <c r="L514" s="33">
        <v>642274.46001000004</v>
      </c>
      <c r="M514" s="33">
        <v>93597.013520000037</v>
      </c>
      <c r="N514" s="10">
        <v>1604802.4784000001</v>
      </c>
      <c r="O514" s="37"/>
      <c r="P514" s="37"/>
    </row>
    <row r="515" spans="1:19" ht="12.75">
      <c r="A515" s="28" t="s">
        <v>73</v>
      </c>
      <c r="B515" s="33">
        <v>16739.631990000002</v>
      </c>
      <c r="C515" s="33">
        <v>123547.32029999999</v>
      </c>
      <c r="D515" s="33">
        <v>705873.59962000011</v>
      </c>
      <c r="E515" s="33">
        <v>846160.55191000015</v>
      </c>
      <c r="F515" s="2">
        <v>155630.22701</v>
      </c>
      <c r="G515" s="26">
        <v>546543</v>
      </c>
      <c r="H515" s="26">
        <v>0</v>
      </c>
      <c r="I515" s="26">
        <v>0</v>
      </c>
      <c r="J515" s="1">
        <v>0</v>
      </c>
      <c r="K515" s="1">
        <v>0</v>
      </c>
      <c r="L515" s="33">
        <v>702173.22701000003</v>
      </c>
      <c r="M515" s="33">
        <v>88875.700149999466</v>
      </c>
      <c r="N515" s="10">
        <v>1637209.4790699997</v>
      </c>
      <c r="O515" s="37"/>
      <c r="P515" s="37"/>
    </row>
    <row r="516" spans="1:19" ht="12.75">
      <c r="A516" s="28" t="s">
        <v>74</v>
      </c>
      <c r="B516" s="33">
        <v>16776.140149999999</v>
      </c>
      <c r="C516" s="33">
        <v>100840.80781999999</v>
      </c>
      <c r="D516" s="33">
        <v>790742.93954000017</v>
      </c>
      <c r="E516" s="33">
        <v>908359.88751000015</v>
      </c>
      <c r="F516" s="33">
        <v>155630.22701</v>
      </c>
      <c r="G516" s="33">
        <v>555161</v>
      </c>
      <c r="H516" s="33">
        <v>0</v>
      </c>
      <c r="I516" s="33">
        <v>0</v>
      </c>
      <c r="J516" s="33">
        <v>0</v>
      </c>
      <c r="K516" s="33">
        <v>0</v>
      </c>
      <c r="L516" s="33">
        <v>710791.22701000003</v>
      </c>
      <c r="M516" s="33">
        <v>90633.584850000101</v>
      </c>
      <c r="N516" s="33">
        <v>1709784.6993700003</v>
      </c>
      <c r="O516" s="37"/>
      <c r="P516" s="37"/>
    </row>
    <row r="517" spans="1:19" ht="12.75">
      <c r="A517" s="28" t="s">
        <v>65</v>
      </c>
      <c r="B517" s="33">
        <v>16575.984410000001</v>
      </c>
      <c r="C517" s="33">
        <v>99203.16326999999</v>
      </c>
      <c r="D517" s="33">
        <v>800211.15901000018</v>
      </c>
      <c r="E517" s="33">
        <v>915990.30669000023</v>
      </c>
      <c r="F517" s="33">
        <v>155630.22701</v>
      </c>
      <c r="G517" s="33">
        <v>555165</v>
      </c>
      <c r="H517" s="33">
        <v>0</v>
      </c>
      <c r="I517" s="33">
        <v>0</v>
      </c>
      <c r="J517" s="33">
        <v>0</v>
      </c>
      <c r="K517" s="33">
        <v>0</v>
      </c>
      <c r="L517" s="33">
        <v>710795.22701000003</v>
      </c>
      <c r="M517" s="33">
        <v>90181.733470000094</v>
      </c>
      <c r="N517" s="33">
        <v>1716967.2671700004</v>
      </c>
      <c r="O517" s="33"/>
      <c r="P517" s="33"/>
      <c r="Q517" s="33"/>
      <c r="R517" s="33"/>
      <c r="S517" s="33"/>
    </row>
    <row r="518" spans="1:19" ht="12.75">
      <c r="A518" s="28" t="s">
        <v>75</v>
      </c>
      <c r="B518" s="33">
        <v>16637.199000000001</v>
      </c>
      <c r="C518" s="33">
        <v>98890.63682</v>
      </c>
      <c r="D518" s="33">
        <v>805530.00656999997</v>
      </c>
      <c r="E518" s="33">
        <v>921057.84239000001</v>
      </c>
      <c r="F518" s="33">
        <v>115706.29201</v>
      </c>
      <c r="G518" s="33">
        <v>555169</v>
      </c>
      <c r="H518" s="33">
        <v>0</v>
      </c>
      <c r="I518" s="33">
        <v>0</v>
      </c>
      <c r="J518" s="33">
        <v>0</v>
      </c>
      <c r="K518" s="33">
        <v>0</v>
      </c>
      <c r="L518" s="33">
        <v>670875.29200999998</v>
      </c>
      <c r="M518" s="33">
        <v>88893.806099999812</v>
      </c>
      <c r="N518" s="33">
        <v>1680826.9404999998</v>
      </c>
      <c r="O518" s="33"/>
      <c r="P518" s="33"/>
      <c r="Q518" s="33"/>
      <c r="R518" s="33"/>
      <c r="S518" s="33"/>
    </row>
    <row r="519" spans="1:19" ht="12.75">
      <c r="A519" s="28" t="s">
        <v>76</v>
      </c>
      <c r="B519" s="33">
        <v>16257.91546</v>
      </c>
      <c r="C519" s="33">
        <v>97229.691449999998</v>
      </c>
      <c r="D519" s="33">
        <v>833917.62180000008</v>
      </c>
      <c r="E519" s="33">
        <v>947405.22871000005</v>
      </c>
      <c r="F519" s="33">
        <v>139643.40800999998</v>
      </c>
      <c r="G519" s="33">
        <v>555125</v>
      </c>
      <c r="H519" s="33">
        <v>0</v>
      </c>
      <c r="I519" s="33">
        <v>0</v>
      </c>
      <c r="J519" s="33">
        <v>0</v>
      </c>
      <c r="K519" s="33">
        <v>0</v>
      </c>
      <c r="L519" s="33">
        <v>694768.40801000001</v>
      </c>
      <c r="M519" s="33">
        <v>88998.765789999627</v>
      </c>
      <c r="N519" s="33">
        <v>1731172.4025099997</v>
      </c>
    </row>
    <row r="520" spans="1:19" ht="12.75">
      <c r="A520" s="28" t="s">
        <v>66</v>
      </c>
      <c r="B520" s="33">
        <v>16152.043280000002</v>
      </c>
      <c r="C520" s="33">
        <v>95626.013019999999</v>
      </c>
      <c r="D520" s="33">
        <v>844633.36444000027</v>
      </c>
      <c r="E520" s="33">
        <v>956411.42074000021</v>
      </c>
      <c r="F520" s="33">
        <v>139643.40800999998</v>
      </c>
      <c r="G520" s="33">
        <v>555090</v>
      </c>
      <c r="H520" s="33">
        <v>0</v>
      </c>
      <c r="I520" s="33">
        <v>0</v>
      </c>
      <c r="J520" s="33">
        <v>0</v>
      </c>
      <c r="K520" s="33">
        <v>0</v>
      </c>
      <c r="L520" s="33">
        <v>694733.40801000001</v>
      </c>
      <c r="M520" s="33">
        <v>89330.64656999975</v>
      </c>
      <c r="N520" s="33">
        <v>1740475.47532</v>
      </c>
    </row>
    <row r="521" spans="1:19" ht="12.75">
      <c r="A521" s="28" t="s">
        <v>77</v>
      </c>
      <c r="B521" s="33">
        <v>16403.763330000002</v>
      </c>
      <c r="C521" s="33">
        <v>95881.014629999991</v>
      </c>
      <c r="D521" s="33">
        <v>825484.29929999996</v>
      </c>
      <c r="E521" s="33">
        <v>937769.07725999993</v>
      </c>
      <c r="F521" s="33">
        <v>122697.96373</v>
      </c>
      <c r="G521" s="33">
        <v>555090</v>
      </c>
      <c r="H521" s="33">
        <v>0</v>
      </c>
      <c r="I521" s="33">
        <v>0</v>
      </c>
      <c r="J521" s="33">
        <v>0</v>
      </c>
      <c r="K521" s="33">
        <v>0</v>
      </c>
      <c r="L521" s="33">
        <v>677787.96372999996</v>
      </c>
      <c r="M521" s="33">
        <v>89354.940799999749</v>
      </c>
      <c r="N521" s="33">
        <v>1704911.9817899996</v>
      </c>
    </row>
    <row r="522" spans="1:19" ht="12.75">
      <c r="A522" s="28" t="s">
        <v>78</v>
      </c>
      <c r="B522" s="33">
        <v>16528.819909999998</v>
      </c>
      <c r="C522" s="33">
        <v>98228.523990000002</v>
      </c>
      <c r="D522" s="33">
        <v>840404.59361999983</v>
      </c>
      <c r="E522" s="33">
        <v>955161.9375199998</v>
      </c>
      <c r="F522" s="33">
        <v>122705.41873</v>
      </c>
      <c r="G522" s="33">
        <v>554990</v>
      </c>
      <c r="H522" s="33">
        <v>0</v>
      </c>
      <c r="I522" s="33">
        <v>0</v>
      </c>
      <c r="J522" s="33">
        <v>0</v>
      </c>
      <c r="K522" s="33">
        <v>0</v>
      </c>
      <c r="L522" s="33">
        <v>677695.41873000003</v>
      </c>
      <c r="M522" s="33">
        <v>90196.366659999941</v>
      </c>
      <c r="N522" s="33">
        <v>1723053.7229099998</v>
      </c>
    </row>
    <row r="523" spans="1:19" ht="12.75">
      <c r="A523" s="28" t="s">
        <v>67</v>
      </c>
      <c r="B523" s="33">
        <v>17004.473269999999</v>
      </c>
      <c r="C523" s="33">
        <v>99424.030790000004</v>
      </c>
      <c r="D523" s="33">
        <v>852264.88899000001</v>
      </c>
      <c r="E523" s="33">
        <v>968693.39305000007</v>
      </c>
      <c r="F523" s="33">
        <v>122705.41873</v>
      </c>
      <c r="G523" s="33">
        <v>554755</v>
      </c>
      <c r="H523" s="33">
        <v>0</v>
      </c>
      <c r="I523" s="33">
        <v>0</v>
      </c>
      <c r="J523" s="33">
        <v>0</v>
      </c>
      <c r="K523" s="33">
        <v>0</v>
      </c>
      <c r="L523" s="33">
        <v>677460.41873000003</v>
      </c>
      <c r="M523" s="33">
        <v>90502.888959999662</v>
      </c>
      <c r="N523" s="33">
        <v>1736656.7007399998</v>
      </c>
    </row>
    <row r="524" spans="1:19" ht="12.75">
      <c r="A524" s="35">
        <v>2023</v>
      </c>
      <c r="B524" s="38"/>
      <c r="C524" s="38"/>
      <c r="D524" s="38"/>
      <c r="E524" s="38"/>
      <c r="F524" s="38"/>
      <c r="G524" s="38"/>
      <c r="H524" s="38"/>
      <c r="I524" s="38"/>
      <c r="J524" s="38"/>
      <c r="K524" s="38"/>
      <c r="L524" s="38"/>
      <c r="M524" s="38"/>
      <c r="N524" s="39"/>
    </row>
    <row r="525" spans="1:19" ht="12.75">
      <c r="A525" s="28" t="s">
        <v>71</v>
      </c>
      <c r="B525" s="33">
        <v>17534.737330000004</v>
      </c>
      <c r="C525" s="33">
        <v>100740.71316</v>
      </c>
      <c r="D525" s="33">
        <v>846220.97195999988</v>
      </c>
      <c r="E525" s="33">
        <v>964496.42244999984</v>
      </c>
      <c r="F525" s="33">
        <v>118224.72734</v>
      </c>
      <c r="G525" s="33">
        <v>554755</v>
      </c>
      <c r="H525" s="33">
        <v>0</v>
      </c>
      <c r="I525" s="33">
        <v>0</v>
      </c>
      <c r="J525" s="33">
        <v>0</v>
      </c>
      <c r="K525" s="33">
        <v>0</v>
      </c>
      <c r="L525" s="33">
        <v>672979.72733999998</v>
      </c>
      <c r="M525" s="33">
        <v>88957.189619999961</v>
      </c>
      <c r="N525" s="33">
        <v>1726433.3394099998</v>
      </c>
    </row>
    <row r="526" spans="1:19" ht="12.75">
      <c r="A526" s="28" t="s">
        <v>72</v>
      </c>
      <c r="B526" s="33">
        <v>16748.26225</v>
      </c>
      <c r="C526" s="33">
        <v>99255.083959999989</v>
      </c>
      <c r="D526" s="33">
        <v>862188.59449000005</v>
      </c>
      <c r="E526" s="33">
        <v>978191.94070000004</v>
      </c>
      <c r="F526" s="33">
        <v>108220.16234000001</v>
      </c>
      <c r="G526" s="33">
        <v>556695</v>
      </c>
      <c r="H526" s="33">
        <v>0</v>
      </c>
      <c r="I526" s="33">
        <v>0</v>
      </c>
      <c r="J526" s="33">
        <v>0</v>
      </c>
      <c r="K526" s="33">
        <v>0</v>
      </c>
      <c r="L526" s="33">
        <v>664915.16234000004</v>
      </c>
      <c r="M526" s="33">
        <v>88851.843849999947</v>
      </c>
      <c r="N526" s="33">
        <v>1731958.94689</v>
      </c>
    </row>
    <row r="527" spans="1:19" ht="12.75">
      <c r="A527" s="28" t="s">
        <v>64</v>
      </c>
      <c r="B527" s="33">
        <v>17294.493169999998</v>
      </c>
      <c r="C527" s="33">
        <v>100483.46119</v>
      </c>
      <c r="D527" s="33">
        <v>878971.65460000001</v>
      </c>
      <c r="E527" s="33">
        <v>996749.60895999998</v>
      </c>
      <c r="F527" s="33">
        <v>107524.30318999999</v>
      </c>
      <c r="G527" s="33">
        <v>554975</v>
      </c>
      <c r="H527" s="33">
        <v>0</v>
      </c>
      <c r="I527" s="33">
        <v>0</v>
      </c>
      <c r="J527" s="33">
        <v>0</v>
      </c>
      <c r="K527" s="33">
        <v>0</v>
      </c>
      <c r="L527" s="33">
        <v>662499.30319000001</v>
      </c>
      <c r="M527" s="33">
        <v>89129.799860000028</v>
      </c>
      <c r="N527" s="33">
        <v>1748378.7120099999</v>
      </c>
    </row>
    <row r="528" spans="1:19" ht="12.75">
      <c r="A528" s="28" t="s">
        <v>73</v>
      </c>
      <c r="B528" s="33">
        <v>17657.011900000001</v>
      </c>
      <c r="C528" s="33">
        <v>100616.23349</v>
      </c>
      <c r="D528" s="33">
        <v>854254.99664000003</v>
      </c>
      <c r="E528" s="33">
        <v>972528.24203000008</v>
      </c>
      <c r="F528" s="33">
        <v>99025.060859999998</v>
      </c>
      <c r="G528" s="33">
        <v>554975</v>
      </c>
      <c r="H528" s="33">
        <v>0</v>
      </c>
      <c r="I528" s="33">
        <v>0</v>
      </c>
      <c r="J528" s="33">
        <v>0</v>
      </c>
      <c r="K528" s="33">
        <v>0</v>
      </c>
      <c r="L528" s="33">
        <v>654000.06085999997</v>
      </c>
      <c r="M528" s="33">
        <v>89197.156109999865</v>
      </c>
      <c r="N528" s="33">
        <v>1715725.459</v>
      </c>
    </row>
    <row r="529" spans="1:15" ht="12.75">
      <c r="A529" s="28" t="s">
        <v>74</v>
      </c>
      <c r="B529" s="33">
        <v>16803.209220000004</v>
      </c>
      <c r="C529" s="33">
        <v>99137.018650000013</v>
      </c>
      <c r="D529" s="33">
        <v>940501.97237999993</v>
      </c>
      <c r="E529" s="33">
        <v>1056442.20025</v>
      </c>
      <c r="F529" s="33">
        <v>138877.26552000002</v>
      </c>
      <c r="G529" s="33">
        <v>548975</v>
      </c>
      <c r="H529" s="33">
        <v>0</v>
      </c>
      <c r="I529" s="33">
        <v>0</v>
      </c>
      <c r="J529" s="33">
        <v>0</v>
      </c>
      <c r="K529" s="33">
        <v>0</v>
      </c>
      <c r="L529" s="33">
        <v>687852.26552000002</v>
      </c>
      <c r="M529" s="33">
        <v>101610.35823000013</v>
      </c>
      <c r="N529" s="33">
        <v>1845904.824</v>
      </c>
    </row>
    <row r="530" spans="1:15" ht="12.75">
      <c r="A530" s="28" t="s">
        <v>65</v>
      </c>
      <c r="B530" s="33">
        <v>17197.888739999999</v>
      </c>
      <c r="C530" s="33">
        <v>99331.937390000006</v>
      </c>
      <c r="D530" s="33">
        <v>933727.17741000012</v>
      </c>
      <c r="E530" s="33">
        <v>1050257.0035400002</v>
      </c>
      <c r="F530" s="33">
        <v>138877.26552000002</v>
      </c>
      <c r="G530" s="33">
        <v>548975</v>
      </c>
      <c r="H530" s="33">
        <v>0</v>
      </c>
      <c r="I530" s="33">
        <v>0</v>
      </c>
      <c r="J530" s="33">
        <v>0</v>
      </c>
      <c r="K530" s="33">
        <v>0</v>
      </c>
      <c r="L530" s="33">
        <v>687852.26552000002</v>
      </c>
      <c r="M530" s="33">
        <v>91974.243209999753</v>
      </c>
      <c r="N530" s="33">
        <v>1830083.5122699998</v>
      </c>
    </row>
    <row r="531" spans="1:15" ht="12.75">
      <c r="A531" s="28" t="s">
        <v>75</v>
      </c>
      <c r="B531" s="33">
        <v>17758.306710000001</v>
      </c>
      <c r="C531" s="33">
        <v>100301.00469</v>
      </c>
      <c r="D531" s="33">
        <v>934724.71772000019</v>
      </c>
      <c r="E531" s="33">
        <v>1052784.0291200001</v>
      </c>
      <c r="F531" s="33">
        <v>154166.86266999997</v>
      </c>
      <c r="G531" s="33">
        <v>548945</v>
      </c>
      <c r="H531" s="33">
        <v>0</v>
      </c>
      <c r="I531" s="33">
        <v>0</v>
      </c>
      <c r="J531" s="33">
        <v>0</v>
      </c>
      <c r="K531" s="33">
        <v>0</v>
      </c>
      <c r="L531" s="33">
        <v>703111.86266999994</v>
      </c>
      <c r="M531" s="33">
        <v>90118.511849999893</v>
      </c>
      <c r="N531" s="33">
        <v>1846014.4036399999</v>
      </c>
    </row>
    <row r="532" spans="1:15" ht="12.75">
      <c r="A532" s="28" t="s">
        <v>76</v>
      </c>
      <c r="B532" s="33">
        <v>16861.3298</v>
      </c>
      <c r="C532" s="33">
        <v>99301.122019999995</v>
      </c>
      <c r="D532" s="33">
        <v>916714.45663999999</v>
      </c>
      <c r="E532" s="33">
        <v>1032876.9084599999</v>
      </c>
      <c r="F532" s="33">
        <v>138532.15044</v>
      </c>
      <c r="G532" s="33">
        <v>546604</v>
      </c>
      <c r="H532" s="33">
        <v>0</v>
      </c>
      <c r="I532" s="33">
        <v>0</v>
      </c>
      <c r="J532" s="33">
        <v>0</v>
      </c>
      <c r="K532" s="33">
        <v>0</v>
      </c>
      <c r="L532" s="33">
        <v>685136.15044</v>
      </c>
      <c r="M532" s="33">
        <v>90650.5718499996</v>
      </c>
      <c r="N532" s="33">
        <v>1808663.6307499995</v>
      </c>
    </row>
    <row r="533" spans="1:15" ht="12.75">
      <c r="A533" s="28" t="s">
        <v>66</v>
      </c>
      <c r="B533" s="33">
        <v>17050.079980000002</v>
      </c>
      <c r="C533" s="33">
        <v>98183.785499999998</v>
      </c>
      <c r="D533" s="33">
        <v>937683.00658999989</v>
      </c>
      <c r="E533" s="33">
        <v>1052916.8720699998</v>
      </c>
      <c r="F533" s="33">
        <v>129136.80526000001</v>
      </c>
      <c r="G533" s="33">
        <v>550554</v>
      </c>
      <c r="H533" s="33">
        <v>0</v>
      </c>
      <c r="I533" s="33">
        <v>0</v>
      </c>
      <c r="J533" s="33">
        <v>0</v>
      </c>
      <c r="K533" s="33">
        <v>0</v>
      </c>
      <c r="L533" s="33">
        <v>679690.80526000005</v>
      </c>
      <c r="M533" s="33">
        <v>90651.699910000199</v>
      </c>
      <c r="N533" s="33">
        <v>1823259.3772400001</v>
      </c>
    </row>
    <row r="534" spans="1:15" ht="12.75">
      <c r="A534" s="28" t="s">
        <v>77</v>
      </c>
      <c r="B534" s="33">
        <v>17435.876350000002</v>
      </c>
      <c r="C534" s="33">
        <v>98121.066219999993</v>
      </c>
      <c r="D534" s="33">
        <v>911272.42581999989</v>
      </c>
      <c r="E534" s="33">
        <v>1026829.3683899998</v>
      </c>
      <c r="F534" s="33">
        <v>130692.07228000001</v>
      </c>
      <c r="G534" s="33">
        <v>550554</v>
      </c>
      <c r="H534" s="33">
        <v>0</v>
      </c>
      <c r="I534" s="33">
        <v>0</v>
      </c>
      <c r="J534" s="33">
        <v>0</v>
      </c>
      <c r="K534" s="33">
        <v>0</v>
      </c>
      <c r="L534" s="33">
        <v>681246.07227999996</v>
      </c>
      <c r="M534" s="33">
        <v>90869.533959999797</v>
      </c>
      <c r="N534" s="33">
        <v>1798944.9746299996</v>
      </c>
    </row>
    <row r="535" spans="1:15" ht="12.75">
      <c r="A535" s="28" t="s">
        <v>78</v>
      </c>
      <c r="B535" s="33">
        <v>16903.601559999999</v>
      </c>
      <c r="C535" s="33">
        <v>99528.535950000005</v>
      </c>
      <c r="D535" s="33">
        <v>919089.28949999996</v>
      </c>
      <c r="E535" s="33">
        <v>1035521.42701</v>
      </c>
      <c r="F535" s="33">
        <v>128558.92145000001</v>
      </c>
      <c r="G535" s="33">
        <v>550154</v>
      </c>
      <c r="H535" s="33">
        <v>0</v>
      </c>
      <c r="I535" s="33">
        <v>0</v>
      </c>
      <c r="J535" s="33">
        <v>0</v>
      </c>
      <c r="K535" s="33">
        <v>0</v>
      </c>
      <c r="L535" s="33">
        <v>678712.92145000002</v>
      </c>
      <c r="M535" s="33">
        <v>93024.778960000025</v>
      </c>
      <c r="N535" s="33">
        <v>1807259.12742</v>
      </c>
      <c r="O535" s="33"/>
    </row>
    <row r="536" spans="1:15" ht="12.75">
      <c r="A536" s="28" t="s">
        <v>67</v>
      </c>
      <c r="B536" s="33">
        <v>17412.334350000001</v>
      </c>
      <c r="C536" s="33">
        <v>100154.39920999999</v>
      </c>
      <c r="D536" s="33">
        <v>833972.47729000007</v>
      </c>
      <c r="E536" s="33">
        <v>951539.21085000003</v>
      </c>
      <c r="F536" s="33">
        <v>218428.90745</v>
      </c>
      <c r="G536" s="33">
        <v>550504</v>
      </c>
      <c r="H536" s="33">
        <v>0</v>
      </c>
      <c r="I536" s="33">
        <v>0</v>
      </c>
      <c r="J536" s="33">
        <v>0</v>
      </c>
      <c r="K536" s="33">
        <v>0</v>
      </c>
      <c r="L536" s="33">
        <v>768932.90745000006</v>
      </c>
      <c r="M536" s="33">
        <v>91738.61286000011</v>
      </c>
      <c r="N536" s="33">
        <v>1812210.7311600002</v>
      </c>
    </row>
    <row r="537" spans="1:15" ht="12.75">
      <c r="A537" s="35" t="s">
        <v>88</v>
      </c>
      <c r="B537" s="38"/>
      <c r="C537" s="38"/>
      <c r="D537" s="38"/>
      <c r="E537" s="38"/>
      <c r="F537" s="38"/>
      <c r="G537" s="38"/>
      <c r="H537" s="38"/>
      <c r="I537" s="38"/>
      <c r="J537" s="38"/>
      <c r="K537" s="38"/>
      <c r="L537" s="38"/>
      <c r="M537" s="38"/>
      <c r="N537" s="38"/>
    </row>
    <row r="538" spans="1:15" ht="12.75">
      <c r="A538" s="28" t="s">
        <v>71</v>
      </c>
      <c r="B538" s="33">
        <v>17652.99324</v>
      </c>
      <c r="C538" s="33">
        <v>99274.659750000006</v>
      </c>
      <c r="D538" s="33">
        <v>823698.83715999988</v>
      </c>
      <c r="E538" s="33">
        <v>940626.49014999985</v>
      </c>
      <c r="F538" s="33">
        <v>182936.64379</v>
      </c>
      <c r="G538" s="33">
        <v>552854</v>
      </c>
      <c r="H538" s="33">
        <v>0</v>
      </c>
      <c r="I538" s="33">
        <v>0</v>
      </c>
      <c r="J538" s="33">
        <v>0</v>
      </c>
      <c r="K538" s="33">
        <v>0</v>
      </c>
      <c r="L538" s="33">
        <v>735790.64379</v>
      </c>
      <c r="M538" s="33">
        <v>91720.180029999698</v>
      </c>
      <c r="N538" s="38">
        <v>1768137.3139699996</v>
      </c>
    </row>
    <row r="539" spans="1:15" ht="12.75">
      <c r="A539" s="28" t="s">
        <v>72</v>
      </c>
      <c r="B539" s="33">
        <v>16811.063440000002</v>
      </c>
      <c r="C539" s="33">
        <v>99078.894659999991</v>
      </c>
      <c r="D539" s="33">
        <v>828661.04594999994</v>
      </c>
      <c r="E539" s="33">
        <v>944551.00404999987</v>
      </c>
      <c r="F539" s="33">
        <v>192887.56609000001</v>
      </c>
      <c r="G539" s="33">
        <v>552854</v>
      </c>
      <c r="H539" s="33">
        <v>0</v>
      </c>
      <c r="I539" s="33">
        <v>0</v>
      </c>
      <c r="J539" s="33">
        <v>0</v>
      </c>
      <c r="K539" s="33">
        <v>0</v>
      </c>
      <c r="L539" s="33">
        <v>745741.56608999998</v>
      </c>
      <c r="M539" s="33">
        <v>92614.933420000249</v>
      </c>
      <c r="N539" s="38">
        <v>1782907.5035600001</v>
      </c>
    </row>
    <row r="540" spans="1:15" ht="12.75">
      <c r="A540" s="28" t="s">
        <v>64</v>
      </c>
      <c r="B540" s="33">
        <v>17151.404269999999</v>
      </c>
      <c r="C540" s="33">
        <v>98770.25370999999</v>
      </c>
      <c r="D540" s="33">
        <v>838297.06261999987</v>
      </c>
      <c r="E540" s="33">
        <v>954218.72059999988</v>
      </c>
      <c r="F540" s="33">
        <v>167924.42859</v>
      </c>
      <c r="G540" s="33">
        <v>552854</v>
      </c>
      <c r="H540" s="33">
        <v>0</v>
      </c>
      <c r="I540" s="33">
        <v>0</v>
      </c>
      <c r="J540" s="33">
        <v>0</v>
      </c>
      <c r="K540" s="33">
        <v>0</v>
      </c>
      <c r="L540" s="33">
        <v>720778.42859000002</v>
      </c>
      <c r="M540" s="33">
        <v>92733.753580000135</v>
      </c>
      <c r="N540" s="38">
        <v>1767730.90277</v>
      </c>
    </row>
    <row r="541" spans="1:15" ht="12.75">
      <c r="A541" s="28" t="s">
        <v>73</v>
      </c>
      <c r="B541" s="33">
        <v>17457.454939999996</v>
      </c>
      <c r="C541" s="33">
        <v>98359.814610000001</v>
      </c>
      <c r="D541" s="33">
        <v>849880.29473999981</v>
      </c>
      <c r="E541" s="33">
        <v>965697.56428999978</v>
      </c>
      <c r="F541" s="33">
        <v>145149.44826</v>
      </c>
      <c r="G541" s="33">
        <v>552854</v>
      </c>
      <c r="H541" s="33">
        <v>0</v>
      </c>
      <c r="I541" s="33">
        <v>0</v>
      </c>
      <c r="J541" s="33">
        <v>0</v>
      </c>
      <c r="K541" s="33">
        <v>0</v>
      </c>
      <c r="L541" s="33">
        <v>698003.44825999998</v>
      </c>
      <c r="M541" s="33">
        <v>92854.619520000299</v>
      </c>
      <c r="N541" s="38">
        <v>1756555.6320700001</v>
      </c>
    </row>
    <row r="542" spans="1:15" ht="12.75">
      <c r="A542" s="28" t="s">
        <v>74</v>
      </c>
      <c r="B542" s="33">
        <v>16783.898650000003</v>
      </c>
      <c r="C542" s="33">
        <v>98756.405140000003</v>
      </c>
      <c r="D542" s="33">
        <v>923895.23858</v>
      </c>
      <c r="E542" s="33">
        <v>1039435.54237</v>
      </c>
      <c r="F542" s="33">
        <v>122588.40090000001</v>
      </c>
      <c r="G542" s="33">
        <v>572604</v>
      </c>
      <c r="H542" s="33">
        <v>0</v>
      </c>
      <c r="I542" s="33">
        <v>0</v>
      </c>
      <c r="J542" s="33">
        <v>0</v>
      </c>
      <c r="K542" s="33">
        <v>0</v>
      </c>
      <c r="L542" s="33">
        <v>695192.40090000001</v>
      </c>
      <c r="M542" s="33">
        <v>93356.181930000079</v>
      </c>
      <c r="N542" s="38">
        <v>1827984.1252000001</v>
      </c>
    </row>
    <row r="543" spans="1:15" ht="12.75">
      <c r="A543" s="28" t="s">
        <v>65</v>
      </c>
      <c r="B543" s="33">
        <v>17052.410210000002</v>
      </c>
      <c r="C543" s="33">
        <v>98144.09577</v>
      </c>
      <c r="D543" s="33">
        <v>921138.23443999991</v>
      </c>
      <c r="E543" s="33">
        <v>1036334.7404199999</v>
      </c>
      <c r="F543" s="33">
        <v>122584.46190000001</v>
      </c>
      <c r="G543" s="33">
        <v>567304</v>
      </c>
      <c r="H543" s="33">
        <v>0</v>
      </c>
      <c r="I543" s="33">
        <v>0</v>
      </c>
      <c r="J543" s="33">
        <v>0</v>
      </c>
      <c r="K543" s="33">
        <v>0</v>
      </c>
      <c r="L543" s="33">
        <v>689888.46189999999</v>
      </c>
      <c r="M543" s="33">
        <v>92037.644090000074</v>
      </c>
      <c r="N543" s="38">
        <v>1818260.84641</v>
      </c>
    </row>
    <row r="544" spans="1:15" ht="12.75">
      <c r="A544" s="28" t="s">
        <v>75</v>
      </c>
      <c r="B544" s="33">
        <v>17605.793310000001</v>
      </c>
      <c r="C544" s="33">
        <v>99119.832800000004</v>
      </c>
      <c r="D544" s="33">
        <v>885887.69339999999</v>
      </c>
      <c r="E544" s="33">
        <v>1002613.3195100001</v>
      </c>
      <c r="F544" s="33">
        <v>162525.34187999999</v>
      </c>
      <c r="G544" s="33">
        <v>567304</v>
      </c>
      <c r="H544" s="33">
        <v>0</v>
      </c>
      <c r="I544" s="33">
        <v>0</v>
      </c>
      <c r="J544" s="33">
        <v>0</v>
      </c>
      <c r="K544" s="33">
        <v>0</v>
      </c>
      <c r="L544" s="33">
        <v>729829.34187999996</v>
      </c>
      <c r="M544" s="33">
        <v>91511.009289999958</v>
      </c>
      <c r="N544" s="38">
        <v>1823953.67068</v>
      </c>
    </row>
    <row r="545" spans="1:14" ht="12.75">
      <c r="A545" s="28" t="s">
        <v>76</v>
      </c>
      <c r="B545" s="33">
        <v>17053.958719999999</v>
      </c>
      <c r="C545" s="33">
        <v>100453.77004</v>
      </c>
      <c r="D545" s="33">
        <v>906933.10516999976</v>
      </c>
      <c r="E545" s="33">
        <v>1024440.8339299997</v>
      </c>
      <c r="F545" s="33">
        <v>164834.04955000003</v>
      </c>
      <c r="G545" s="33">
        <v>567254</v>
      </c>
      <c r="H545" s="33">
        <v>0</v>
      </c>
      <c r="I545" s="33">
        <v>0</v>
      </c>
      <c r="J545" s="33">
        <v>0</v>
      </c>
      <c r="K545" s="33">
        <v>0</v>
      </c>
      <c r="L545" s="33">
        <v>732088.04955</v>
      </c>
      <c r="M545" s="33">
        <v>98254.040170000168</v>
      </c>
      <c r="N545" s="38">
        <v>1854782.92365</v>
      </c>
    </row>
    <row r="546" spans="1:14" ht="12.75">
      <c r="A546" s="28" t="s">
        <v>66</v>
      </c>
      <c r="B546" s="38">
        <v>17528.463119999997</v>
      </c>
      <c r="C546" s="38">
        <v>101182.32918</v>
      </c>
      <c r="D546" s="38">
        <v>900371.39842999994</v>
      </c>
      <c r="E546" s="38">
        <v>1019082.1907299999</v>
      </c>
      <c r="F546" s="38">
        <v>164833.31405000002</v>
      </c>
      <c r="G546" s="38">
        <v>567254</v>
      </c>
      <c r="H546" s="33">
        <v>0</v>
      </c>
      <c r="I546" s="33">
        <v>0</v>
      </c>
      <c r="J546" s="33">
        <v>0</v>
      </c>
      <c r="K546" s="33">
        <v>0</v>
      </c>
      <c r="L546" s="38">
        <v>732087.31405000004</v>
      </c>
      <c r="M546" s="33">
        <v>98785.311830000486</v>
      </c>
      <c r="N546" s="38">
        <v>1849954.8166100003</v>
      </c>
    </row>
    <row r="547" spans="1:14" ht="12.75">
      <c r="A547" s="28" t="s">
        <v>77</v>
      </c>
      <c r="B547" s="38">
        <v>17544.837190000002</v>
      </c>
      <c r="C547" s="38">
        <v>99336.929489999995</v>
      </c>
      <c r="D547" s="38">
        <v>882366.40438999992</v>
      </c>
      <c r="E547" s="38">
        <v>999248.17106999992</v>
      </c>
      <c r="F547" s="38">
        <v>169188.59883</v>
      </c>
      <c r="G547" s="38">
        <v>566254</v>
      </c>
      <c r="H547" s="33">
        <v>0</v>
      </c>
      <c r="I547" s="33">
        <v>0</v>
      </c>
      <c r="J547" s="33">
        <v>0</v>
      </c>
      <c r="K547" s="33">
        <v>0</v>
      </c>
      <c r="L547" s="38">
        <v>735442.59883000003</v>
      </c>
      <c r="M547" s="33">
        <v>99211.354010000359</v>
      </c>
      <c r="N547" s="38">
        <v>1833902.1239100003</v>
      </c>
    </row>
    <row r="548" spans="1:14" ht="12.75">
      <c r="A548" s="28" t="s">
        <v>78</v>
      </c>
      <c r="B548" s="38">
        <v>16586.549650000001</v>
      </c>
      <c r="C548" s="38">
        <v>97994.131319999986</v>
      </c>
      <c r="D548" s="38">
        <v>882410.62566999986</v>
      </c>
      <c r="E548" s="38">
        <v>996991.30663999985</v>
      </c>
      <c r="F548" s="38">
        <v>169188.59883</v>
      </c>
      <c r="G548" s="38">
        <v>565854</v>
      </c>
      <c r="H548" s="33">
        <v>0</v>
      </c>
      <c r="I548" s="33">
        <v>0</v>
      </c>
      <c r="J548" s="33">
        <v>0</v>
      </c>
      <c r="K548" s="33">
        <v>0</v>
      </c>
      <c r="L548" s="38">
        <v>735042.59883000003</v>
      </c>
      <c r="M548" s="33">
        <v>100466.46236999985</v>
      </c>
      <c r="N548" s="38">
        <v>1832500.3678399997</v>
      </c>
    </row>
    <row r="549" spans="1:14" ht="12.75">
      <c r="A549" s="28" t="s">
        <v>67</v>
      </c>
      <c r="B549" s="38">
        <v>16770.170699999999</v>
      </c>
      <c r="C549" s="38">
        <v>97265.165340000007</v>
      </c>
      <c r="D549" s="38">
        <v>887253.68666999985</v>
      </c>
      <c r="E549" s="38">
        <v>1001289.0227099998</v>
      </c>
      <c r="F549" s="38">
        <v>169188.59883</v>
      </c>
      <c r="G549" s="38">
        <v>555672</v>
      </c>
      <c r="H549" s="33">
        <v>0</v>
      </c>
      <c r="I549" s="33">
        <v>0</v>
      </c>
      <c r="J549" s="33">
        <v>0</v>
      </c>
      <c r="K549" s="33">
        <v>0</v>
      </c>
      <c r="L549" s="38">
        <v>724860.59883000003</v>
      </c>
      <c r="M549" s="33">
        <v>97692.247220000136</v>
      </c>
      <c r="N549" s="38">
        <v>1823841.86876</v>
      </c>
    </row>
    <row r="550" spans="1:14" ht="12.75">
      <c r="A550" s="35" t="s">
        <v>89</v>
      </c>
    </row>
    <row r="551" spans="1:14" ht="12.75">
      <c r="A551" s="28" t="s">
        <v>71</v>
      </c>
      <c r="B551" s="38">
        <v>17069.512620000001</v>
      </c>
      <c r="C551" s="38">
        <v>97242.082129999995</v>
      </c>
      <c r="D551" s="38">
        <v>875609.08696999983</v>
      </c>
      <c r="E551" s="38">
        <v>989920.68171999976</v>
      </c>
      <c r="F551" s="38">
        <v>171413.47057</v>
      </c>
      <c r="G551" s="38">
        <v>555172</v>
      </c>
      <c r="H551" s="38">
        <v>0</v>
      </c>
      <c r="I551" s="38">
        <v>0</v>
      </c>
      <c r="J551" s="38">
        <v>0</v>
      </c>
      <c r="K551" s="38">
        <v>0</v>
      </c>
      <c r="L551" s="38">
        <v>726585.47057</v>
      </c>
      <c r="M551" s="38">
        <v>98027.438519999851</v>
      </c>
      <c r="N551" s="38">
        <v>1814533.5908099997</v>
      </c>
    </row>
    <row r="552" spans="1:14" ht="12.75">
      <c r="A552" s="28" t="s">
        <v>72</v>
      </c>
      <c r="B552" s="38">
        <v>16212.27015</v>
      </c>
      <c r="C552" s="38">
        <v>97609.846269999995</v>
      </c>
      <c r="D552" s="38">
        <v>928075.83955000003</v>
      </c>
      <c r="E552" s="38">
        <v>1041897.95597</v>
      </c>
      <c r="F552" s="38">
        <v>141457.03234000001</v>
      </c>
      <c r="G552" s="38">
        <v>555222</v>
      </c>
      <c r="H552" s="38">
        <v>0</v>
      </c>
      <c r="I552" s="38">
        <v>0</v>
      </c>
      <c r="J552" s="38">
        <v>0</v>
      </c>
      <c r="K552" s="38">
        <v>0</v>
      </c>
      <c r="L552" s="38">
        <v>696679.03234000003</v>
      </c>
      <c r="M552" s="38">
        <v>97618.686520000221</v>
      </c>
      <c r="N552" s="38">
        <v>1836195.6748300001</v>
      </c>
    </row>
    <row r="553" spans="1:14" ht="12.75">
      <c r="A553" s="28" t="s">
        <v>64</v>
      </c>
      <c r="B553" s="38">
        <v>16456.159510000001</v>
      </c>
      <c r="C553" s="38">
        <v>99078.240420000002</v>
      </c>
      <c r="D553" s="38">
        <v>971904.1632200001</v>
      </c>
      <c r="E553" s="38">
        <v>1087438.5631500001</v>
      </c>
      <c r="F553" s="38">
        <v>141457.03234000001</v>
      </c>
      <c r="G553" s="38">
        <v>555922</v>
      </c>
      <c r="H553" s="38">
        <v>0</v>
      </c>
      <c r="I553" s="38">
        <v>0</v>
      </c>
      <c r="J553" s="38">
        <v>0</v>
      </c>
      <c r="K553" s="38">
        <v>0</v>
      </c>
      <c r="L553" s="38">
        <v>697379.03234000003</v>
      </c>
      <c r="M553" s="38">
        <v>100806.05679000029</v>
      </c>
      <c r="N553" s="38">
        <v>1885623.6522800003</v>
      </c>
    </row>
    <row r="554" spans="1:14" ht="12.75">
      <c r="A554" s="28" t="s">
        <v>73</v>
      </c>
      <c r="B554" s="38">
        <v>16795.743109999999</v>
      </c>
      <c r="C554" s="38">
        <v>101122.78467000001</v>
      </c>
      <c r="D554" s="38">
        <v>995388.5243500002</v>
      </c>
      <c r="E554" s="38">
        <v>1113307.0521300002</v>
      </c>
      <c r="F554" s="38">
        <v>141456.98418</v>
      </c>
      <c r="G554" s="38">
        <v>554290</v>
      </c>
      <c r="H554" s="38">
        <v>0</v>
      </c>
      <c r="I554" s="38">
        <v>0</v>
      </c>
      <c r="J554" s="38">
        <v>0</v>
      </c>
      <c r="K554" s="38">
        <v>0</v>
      </c>
      <c r="L554" s="38">
        <v>695746.98418000003</v>
      </c>
      <c r="M554" s="38">
        <v>101775.86764999991</v>
      </c>
      <c r="N554" s="38">
        <v>1910829.90396</v>
      </c>
    </row>
    <row r="555" spans="1:14" ht="12.75">
      <c r="A555" s="28" t="s">
        <v>74</v>
      </c>
      <c r="B555" s="38">
        <v>16795.743109999999</v>
      </c>
      <c r="C555" s="38">
        <v>101104.91485</v>
      </c>
      <c r="D555" s="38">
        <v>1044067.5661299999</v>
      </c>
      <c r="E555" s="38">
        <v>1161968.2240899999</v>
      </c>
      <c r="F555" s="38">
        <v>107507.81758</v>
      </c>
      <c r="G555" s="38">
        <v>553790</v>
      </c>
      <c r="H555" s="38">
        <v>0</v>
      </c>
      <c r="I555" s="38">
        <v>0</v>
      </c>
      <c r="J555" s="38">
        <v>0</v>
      </c>
      <c r="K555" s="38">
        <v>0</v>
      </c>
      <c r="L555" s="38">
        <v>661297.81758000003</v>
      </c>
      <c r="M555" s="38">
        <v>106774.69867000007</v>
      </c>
      <c r="N555" s="38">
        <v>1930040.74034</v>
      </c>
    </row>
    <row r="556" spans="1:14" ht="12.75">
      <c r="A556" s="28" t="s">
        <v>65</v>
      </c>
      <c r="B556" s="38">
        <v>17017.314340000001</v>
      </c>
      <c r="C556" s="38">
        <v>102438.3763</v>
      </c>
      <c r="D556" s="38">
        <v>1033466.5562699999</v>
      </c>
      <c r="E556" s="38">
        <v>1152922.24691</v>
      </c>
      <c r="F556" s="38">
        <v>107507.81758</v>
      </c>
      <c r="G556" s="38">
        <v>553645</v>
      </c>
      <c r="H556" s="38">
        <v>0</v>
      </c>
      <c r="I556" s="38">
        <v>0</v>
      </c>
      <c r="J556" s="38">
        <v>0</v>
      </c>
      <c r="K556" s="38">
        <v>0</v>
      </c>
      <c r="L556" s="38">
        <v>661152.81758000003</v>
      </c>
      <c r="M556" s="38">
        <v>102058.45390999969</v>
      </c>
      <c r="N556" s="38">
        <v>1916133.5183999997</v>
      </c>
    </row>
    <row r="557" spans="1:14" ht="12.75">
      <c r="A557" s="28" t="s">
        <v>75</v>
      </c>
      <c r="B557" s="38">
        <v>16780.837520000001</v>
      </c>
      <c r="C557" s="38">
        <v>101014.86723999999</v>
      </c>
      <c r="D557" s="38">
        <v>1027156.4565899998</v>
      </c>
      <c r="E557" s="38">
        <v>1144952.1613499997</v>
      </c>
      <c r="F557" s="38">
        <v>107108.40565999999</v>
      </c>
      <c r="G557" s="38">
        <v>549658</v>
      </c>
      <c r="H557" s="38">
        <v>0</v>
      </c>
      <c r="I557" s="38">
        <v>0</v>
      </c>
      <c r="J557" s="38">
        <v>0</v>
      </c>
      <c r="K557" s="38">
        <v>0</v>
      </c>
      <c r="L557" s="38">
        <v>656766.40565999993</v>
      </c>
      <c r="M557" s="38">
        <v>100754.93072000029</v>
      </c>
      <c r="N557" s="38">
        <v>1902473.4977299999</v>
      </c>
    </row>
    <row r="558" spans="1:14" ht="12.75">
      <c r="A558" s="28" t="s">
        <v>76</v>
      </c>
      <c r="B558" s="38">
        <v>16950.911090000001</v>
      </c>
      <c r="C558" s="38">
        <v>102020.94683</v>
      </c>
      <c r="D558" s="38">
        <v>1029937.3002399999</v>
      </c>
      <c r="E558" s="38">
        <v>1148909.1581599999</v>
      </c>
      <c r="F558" s="38">
        <v>107107.66309999999</v>
      </c>
      <c r="G558" s="38">
        <v>549658</v>
      </c>
      <c r="H558" s="38">
        <v>0</v>
      </c>
      <c r="I558" s="38">
        <v>0</v>
      </c>
      <c r="J558" s="38">
        <v>0</v>
      </c>
      <c r="K558" s="38">
        <v>0</v>
      </c>
      <c r="L558" s="38">
        <v>656765.66310000001</v>
      </c>
      <c r="M558" s="38">
        <v>113697.57166000037</v>
      </c>
      <c r="N558" s="38">
        <v>1919372.3929200002</v>
      </c>
    </row>
    <row r="559" spans="1:14" ht="12.75">
      <c r="A559" s="28" t="s">
        <v>66</v>
      </c>
      <c r="B559" s="38">
        <v>16979.774799999999</v>
      </c>
      <c r="C559" s="38">
        <v>102194.66627</v>
      </c>
      <c r="D559" s="38">
        <v>1045320.2235400002</v>
      </c>
      <c r="E559" s="38">
        <v>1164494.6646100001</v>
      </c>
      <c r="F559" s="38">
        <v>132070.2936</v>
      </c>
      <c r="G559" s="38">
        <v>549658</v>
      </c>
      <c r="H559" s="38">
        <v>0</v>
      </c>
      <c r="I559" s="38">
        <v>0</v>
      </c>
      <c r="J559" s="38">
        <v>0</v>
      </c>
      <c r="K559" s="38">
        <v>0</v>
      </c>
      <c r="L559" s="38">
        <v>681728.29359999998</v>
      </c>
      <c r="M559" s="38">
        <v>99630.585760000162</v>
      </c>
      <c r="N559" s="38">
        <v>1945853.5439700002</v>
      </c>
    </row>
    <row r="560" spans="1:14" ht="12.75">
      <c r="A560" s="28" t="s">
        <v>77</v>
      </c>
      <c r="B560" s="38">
        <v>16823.993750000001</v>
      </c>
      <c r="C560" s="38">
        <v>101257.08069</v>
      </c>
      <c r="D560" s="38">
        <v>977410.5303199999</v>
      </c>
      <c r="E560" s="38">
        <v>1095491.60476</v>
      </c>
      <c r="F560" s="38">
        <v>58979.654399999999</v>
      </c>
      <c r="G560" s="38">
        <v>635858</v>
      </c>
      <c r="H560" s="38">
        <v>0</v>
      </c>
      <c r="I560" s="38">
        <v>0</v>
      </c>
      <c r="J560" s="38">
        <v>0</v>
      </c>
      <c r="K560" s="38">
        <v>0</v>
      </c>
      <c r="L560" s="38">
        <v>694837.6544</v>
      </c>
      <c r="M560" s="38">
        <v>103097.09259000001</v>
      </c>
      <c r="N560" s="38">
        <v>1893426.3517500001</v>
      </c>
    </row>
    <row r="561" spans="1:14" ht="12.75">
      <c r="A561" s="28" t="s">
        <v>78</v>
      </c>
      <c r="B561" s="38">
        <v>16826.117819999999</v>
      </c>
      <c r="C561" s="38">
        <v>102101.20948</v>
      </c>
      <c r="D561" s="38">
        <v>992557.27728999988</v>
      </c>
      <c r="E561" s="38">
        <v>1111484.6045899999</v>
      </c>
      <c r="F561" s="38">
        <v>108904.9544</v>
      </c>
      <c r="G561" s="38">
        <v>622550</v>
      </c>
      <c r="H561" s="38">
        <v>0</v>
      </c>
      <c r="I561" s="38">
        <v>0</v>
      </c>
      <c r="J561" s="38">
        <v>0</v>
      </c>
      <c r="K561" s="38">
        <v>0</v>
      </c>
      <c r="L561" s="38">
        <v>731454.95440000005</v>
      </c>
      <c r="M561" s="38">
        <v>103863.62026</v>
      </c>
      <c r="N561" s="38">
        <v>1946803.1792499998</v>
      </c>
    </row>
    <row r="562" spans="1:14" ht="12.75">
      <c r="A562" s="28" t="s">
        <v>67</v>
      </c>
      <c r="B562" s="38">
        <v>16961.56856</v>
      </c>
      <c r="C562" s="38">
        <v>102067.97939000001</v>
      </c>
      <c r="D562" s="38">
        <v>1005443.9399700001</v>
      </c>
      <c r="E562" s="38">
        <v>1124473.48792</v>
      </c>
      <c r="F562" s="38">
        <v>118898.2424</v>
      </c>
      <c r="G562" s="38">
        <v>663089</v>
      </c>
      <c r="H562" s="38">
        <v>0</v>
      </c>
      <c r="I562" s="38">
        <v>0</v>
      </c>
      <c r="J562" s="38">
        <v>0</v>
      </c>
      <c r="K562" s="38">
        <v>0</v>
      </c>
      <c r="L562" s="38">
        <v>781987.24239999999</v>
      </c>
      <c r="M562" s="38">
        <v>102820.38717999961</v>
      </c>
      <c r="N562" s="38">
        <v>2009281.1174999997</v>
      </c>
    </row>
    <row r="563" spans="1:14" ht="12.75">
      <c r="A563" s="35" t="s">
        <v>90</v>
      </c>
    </row>
    <row r="564" spans="1:14" ht="12.75">
      <c r="A564" s="28" t="s">
        <v>71</v>
      </c>
      <c r="B564" s="38">
        <v>17114.73632</v>
      </c>
      <c r="C564" s="38">
        <v>102989.68218999999</v>
      </c>
      <c r="D564" s="38">
        <v>1001651.45149</v>
      </c>
      <c r="E564" s="38">
        <v>1121755.8700000001</v>
      </c>
      <c r="F564" s="38">
        <v>190963.17599000002</v>
      </c>
      <c r="G564" s="38">
        <v>645771</v>
      </c>
      <c r="H564" s="38">
        <v>0</v>
      </c>
      <c r="I564" s="38">
        <v>0</v>
      </c>
      <c r="J564" s="38">
        <v>0</v>
      </c>
      <c r="K564" s="38">
        <v>0</v>
      </c>
      <c r="L564" s="38">
        <v>836734.17599000002</v>
      </c>
      <c r="M564" s="38">
        <v>101564.66818000004</v>
      </c>
      <c r="N564" s="38">
        <v>2060054.7141700003</v>
      </c>
    </row>
    <row r="565" spans="1:14" ht="12.75">
      <c r="A565" s="28" t="s">
        <v>72</v>
      </c>
      <c r="B565" s="38">
        <v>17026.73948</v>
      </c>
      <c r="C565" s="38">
        <v>102402.64489</v>
      </c>
      <c r="D565" s="38">
        <v>996766.0265299998</v>
      </c>
      <c r="E565" s="38">
        <v>1116195.4108999998</v>
      </c>
      <c r="F565" s="38">
        <v>141038.62218999999</v>
      </c>
      <c r="G565" s="38">
        <v>626863</v>
      </c>
      <c r="H565" s="38">
        <v>0</v>
      </c>
      <c r="I565" s="38">
        <v>0</v>
      </c>
      <c r="J565" s="38">
        <v>0</v>
      </c>
      <c r="K565" s="38">
        <v>0</v>
      </c>
      <c r="L565" s="38">
        <v>767901.62219000002</v>
      </c>
      <c r="M565" s="38">
        <v>102322.17422999977</v>
      </c>
      <c r="N565" s="38">
        <v>1986419.2073199996</v>
      </c>
    </row>
    <row r="573" spans="1:14" ht="15" customHeight="1"/>
  </sheetData>
  <mergeCells count="7">
    <mergeCell ref="I5:K5"/>
    <mergeCell ref="I6:K6"/>
    <mergeCell ref="F5:H5"/>
    <mergeCell ref="F6:H6"/>
    <mergeCell ref="A1:N1"/>
    <mergeCell ref="B4:E4"/>
    <mergeCell ref="F4:M4"/>
  </mergeCells>
  <phoneticPr fontId="0" type="noConversion"/>
  <printOptions horizontalCentered="1"/>
  <pageMargins left="0" right="0" top="0.5" bottom="0.5" header="0.5" footer="0.25"/>
  <pageSetup scale="85" orientation="landscape" r:id="rId1"/>
  <headerFooter alignWithMargins="0">
    <oddHeader xml:space="preserve">&amp;L&amp;"Century Schoolbook,Bold Italic"&amp;11 &amp;C
&amp;"Century Schoolbook,Bold"&amp;11
</oddHeader>
    <oddFooter>&amp;C&amp;"Arial,Regular"&amp;P</oddFooter>
  </headerFooter>
  <rowBreaks count="15" manualBreakCount="15">
    <brk id="42" max="16383" man="1"/>
    <brk id="68" max="16383" man="1"/>
    <brk id="94" max="16383" man="1"/>
    <brk id="120" max="16383" man="1"/>
    <brk id="146" max="16383" man="1"/>
    <brk id="172" max="16383" man="1"/>
    <brk id="198" max="16383" man="1"/>
    <brk id="224" max="16383" man="1"/>
    <brk id="250" max="16383" man="1"/>
    <brk id="276" max="16383" man="1"/>
    <brk id="302" max="16383" man="1"/>
    <brk id="328" max="16383" man="1"/>
    <brk id="354" max="16383" man="1"/>
    <brk id="380" max="16383" man="1"/>
    <brk id="406" max="16383" man="1"/>
  </rowBreaks>
  <ignoredErrors>
    <ignoredError sqref="J409 B11:N12 K409:M409 B225:N278 B224:F224 H224:N224 A381 A10 A382:A409 A11:A12 B13:N14 A13:A14 B15:N16 A15:A16 B17:N223 A17:A380 E412:M412 E411:N411 E410:M410 E409:I409 E408:M408 B407:N407 B406:C406 E406:N406 B405:C405 E405:N405 B404:C404 E404:N404 B403:C403 E403:N403 B402:C402 E402:N402 B401:C401 E401:N401 B400:C400 E400:N400 B399:C399 E399:N399 B398:C398 E398:N398 B397:C397 E397:N397 B396:C396 E396:N396 B395:C395 E395:N395 B394:N394 B393:C393 E393:N393 B392:C392 E392:N392 B391:C391 E391:N391 B390:C390 E390:N390 B389:C389 E389:N389 C388 E388:N388 B387:C387 E387:N387 B386:C386 E386:N386 B385:C385 E385:N385 B384:C384 E384:N384 B383:C383 E383:N383 B382:C382 E382:N382 B381:N381 B380:C380 E380:N380 B379:C379 E379:N379 B378:C378 E378:N378 B377:C377 E377:N377 B376:C376 E376:N376 B375:C375 E375:N375 B374:C374 E374:N374 B373:C373 E373:N373 B372:C372 E372:N372 B371:C371 E371:N371 B370:C370 E370:N370 C369 E369:N369 B368:N368 B367:C367 E367:N367 B366:C366 E366:N366 B365:C365 E365:N365 B364:C364 E364:N364 B363:C363 E363:N363 B362:C362 B361:C361 E361:N361 B360:C360 E360:N360 B359:C359 E359:N359 B358:C358 E358:N358 B357:C357 E357:N357 B356:C356 E356:N356 B355:N355 B354:C354 E354:N354 B353:C353 E353:N353 B352:C352 E352:N352 B351:C351 E351:N351 C350 E350:N350 B349:C349 E349:N349 B348:C348 E348:N348 B347:C347 E347:N347 B346:C346 E346:N346 B345:C345 E345:N345 B344:C344 E344:N344 B343:C343 E343:N343 B280:N327 B279:C279 E279:N279 B342:N342 B341:C341 E341:N341 B329:N329 B328:C328 E328:N328 B340:C340 E340:N340 B339:C339 E339:N339 B338:C338 E338:N338 B337:C337 E337:N337 B336:C336 E336:N336 B335:C335 E335:N335 B334:C334 E334:N334 E362:N362 B333:N333 B331:C331 E331:N331 B332:C332 E332:N332 B330:C330 E330:N33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
  <sheetViews>
    <sheetView showGridLines="0" workbookViewId="0">
      <selection activeCell="A3" sqref="A3:I3"/>
    </sheetView>
  </sheetViews>
  <sheetFormatPr defaultColWidth="9" defaultRowHeight="15"/>
  <cols>
    <col min="1" max="16384" width="9" style="3"/>
  </cols>
  <sheetData>
    <row r="1" spans="1:9" ht="15.75">
      <c r="A1" s="53" t="s">
        <v>82</v>
      </c>
      <c r="B1" s="53"/>
      <c r="C1" s="53"/>
      <c r="D1" s="53"/>
      <c r="E1" s="53"/>
      <c r="F1" s="53"/>
      <c r="G1" s="53"/>
      <c r="H1" s="53"/>
      <c r="I1" s="53"/>
    </row>
    <row r="2" spans="1:9">
      <c r="A2" s="4"/>
      <c r="B2" s="5"/>
      <c r="C2" s="5"/>
      <c r="D2" s="5"/>
      <c r="E2" s="5"/>
      <c r="F2" s="5"/>
      <c r="G2" s="5"/>
      <c r="H2" s="5"/>
      <c r="I2" s="5"/>
    </row>
    <row r="3" spans="1:9" ht="71.25" customHeight="1">
      <c r="A3" s="54" t="s">
        <v>70</v>
      </c>
      <c r="B3" s="54"/>
      <c r="C3" s="54"/>
      <c r="D3" s="54"/>
      <c r="E3" s="54"/>
      <c r="F3" s="54"/>
      <c r="G3" s="54"/>
      <c r="H3" s="54"/>
      <c r="I3" s="54"/>
    </row>
    <row r="4" spans="1:9">
      <c r="A4" s="6"/>
      <c r="B4" s="6"/>
      <c r="C4" s="6"/>
      <c r="D4" s="6"/>
      <c r="E4" s="6"/>
      <c r="F4" s="6"/>
      <c r="G4" s="6"/>
      <c r="H4" s="6"/>
      <c r="I4" s="6"/>
    </row>
    <row r="5" spans="1:9" ht="59.25" customHeight="1">
      <c r="A5" s="55" t="s">
        <v>85</v>
      </c>
      <c r="B5" s="55"/>
      <c r="C5" s="55"/>
      <c r="D5" s="55"/>
      <c r="E5" s="55"/>
      <c r="F5" s="55"/>
      <c r="G5" s="55"/>
      <c r="H5" s="55"/>
      <c r="I5" s="55"/>
    </row>
    <row r="6" spans="1:9">
      <c r="A6" s="6"/>
      <c r="B6" s="6"/>
      <c r="C6" s="6"/>
      <c r="D6" s="6"/>
      <c r="E6" s="6"/>
      <c r="F6" s="6"/>
      <c r="G6" s="6"/>
      <c r="H6" s="6"/>
      <c r="I6" s="6"/>
    </row>
    <row r="7" spans="1:9" ht="46.5" customHeight="1">
      <c r="A7" s="55" t="s">
        <v>86</v>
      </c>
      <c r="B7" s="55"/>
      <c r="C7" s="55"/>
      <c r="D7" s="55"/>
      <c r="E7" s="55"/>
      <c r="F7" s="55"/>
      <c r="G7" s="55"/>
      <c r="H7" s="55"/>
      <c r="I7" s="55"/>
    </row>
    <row r="8" spans="1:9">
      <c r="A8" s="6"/>
      <c r="B8" s="6"/>
      <c r="C8" s="6"/>
      <c r="D8" s="6"/>
      <c r="E8" s="6"/>
      <c r="F8" s="6"/>
      <c r="G8" s="6"/>
      <c r="H8" s="6"/>
      <c r="I8" s="6"/>
    </row>
    <row r="9" spans="1:9" ht="30" customHeight="1">
      <c r="A9" s="55" t="s">
        <v>87</v>
      </c>
      <c r="B9" s="55"/>
      <c r="C9" s="55"/>
      <c r="D9" s="55"/>
      <c r="E9" s="55"/>
      <c r="F9" s="55"/>
      <c r="G9" s="55"/>
      <c r="H9" s="55"/>
      <c r="I9" s="55"/>
    </row>
  </sheetData>
  <mergeCells count="5">
    <mergeCell ref="A1:I1"/>
    <mergeCell ref="A3:I3"/>
    <mergeCell ref="A7:I7"/>
    <mergeCell ref="A9:I9"/>
    <mergeCell ref="A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1977-2026</vt:lpstr>
      <vt:lpstr>Notes</vt:lpstr>
      <vt:lpstr>'1977-2026'!Print_Titles</vt:lpstr>
      <vt:lpstr>TABLE_3_CENTRAL_BANK_OF_BELIZE__SUMMARY_OF_ASSETS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Bryan Grant</cp:lastModifiedBy>
  <cp:lastPrinted>2015-07-21T21:36:03Z</cp:lastPrinted>
  <dcterms:created xsi:type="dcterms:W3CDTF">2001-09-27T15:12:46Z</dcterms:created>
  <dcterms:modified xsi:type="dcterms:W3CDTF">2026-04-15T20:22:29Z</dcterms:modified>
</cp:coreProperties>
</file>