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2 Other Financial Institutions\"/>
    </mc:Choice>
  </mc:AlternateContent>
  <xr:revisionPtr revIDLastSave="0" documentId="13_ncr:1_{124B5D65-765B-4E32-9CD7-CDD4E67B549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978-2005" sheetId="29732" r:id="rId1"/>
    <sheet name="2009-2025" sheetId="29731" r:id="rId2"/>
  </sheets>
  <externalReferences>
    <externalReference r:id="rId3"/>
  </externalReferences>
  <definedNames>
    <definedName name="_xlnm.Print_Area" localSheetId="1">'2009-2025'!$62:$174,'2009-2025'!$1:$3</definedName>
    <definedName name="_xlnm.Print_Titles" localSheetId="0">'1978-2005'!$1:$7</definedName>
    <definedName name="_xlnm.Print_Titles" localSheetId="1">'2009-2025'!$1:$7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0" i="29731" l="1"/>
  <c r="R161" i="29731"/>
  <c r="R159" i="29731" l="1"/>
  <c r="R155" i="29731" l="1"/>
  <c r="I155" i="29731"/>
  <c r="R154" i="29731" l="1"/>
  <c r="I154" i="29731"/>
  <c r="R148" i="29731" l="1"/>
  <c r="R149" i="29731"/>
  <c r="R150" i="29731"/>
  <c r="R151" i="29731"/>
  <c r="R152" i="29731"/>
  <c r="I148" i="29731"/>
  <c r="I149" i="29731"/>
  <c r="I150" i="29731"/>
  <c r="I151" i="29731"/>
  <c r="I152" i="29731"/>
  <c r="I147" i="29731"/>
  <c r="R147" i="29731" l="1"/>
  <c r="R145" i="29731" l="1"/>
  <c r="R146" i="29731"/>
  <c r="I145" i="29731"/>
  <c r="I146" i="29731"/>
  <c r="R144" i="29731" l="1"/>
  <c r="I144" i="29731"/>
  <c r="R142" i="29731" l="1"/>
  <c r="R143" i="29731"/>
  <c r="R141" i="29731"/>
  <c r="I142" i="29731"/>
  <c r="I143" i="29731"/>
  <c r="I141" i="29731"/>
  <c r="R139" i="29731" l="1"/>
  <c r="I139" i="29731"/>
  <c r="R138" i="29731" l="1"/>
  <c r="I138" i="29731"/>
  <c r="R137" i="29731" l="1"/>
  <c r="I137" i="29731"/>
  <c r="R136" i="29731" l="1"/>
  <c r="I136" i="29731"/>
  <c r="R135" i="29731" l="1"/>
  <c r="R134" i="29731"/>
  <c r="I134" i="29731"/>
  <c r="I135" i="29731"/>
  <c r="R131" i="29731" l="1"/>
  <c r="R132" i="29731"/>
  <c r="R133" i="29731"/>
  <c r="I131" i="29731"/>
  <c r="I132" i="29731"/>
  <c r="I133" i="29731"/>
  <c r="R130" i="29731" l="1"/>
  <c r="I130" i="29731"/>
  <c r="I104" i="29731" l="1"/>
  <c r="I105" i="29731"/>
  <c r="I106" i="29731"/>
  <c r="I107" i="29731"/>
  <c r="I108" i="29731"/>
  <c r="I109" i="29731"/>
  <c r="I110" i="29731"/>
  <c r="I111" i="29731"/>
  <c r="I112" i="29731"/>
  <c r="I113" i="29731"/>
  <c r="B40" i="29731" l="1"/>
  <c r="B39" i="29731"/>
  <c r="R129" i="29731" l="1"/>
  <c r="R128" i="29731"/>
  <c r="I129" i="29731"/>
  <c r="I128" i="29731"/>
  <c r="R126" i="29731" l="1"/>
  <c r="I126" i="29731"/>
  <c r="R125" i="29731" l="1"/>
  <c r="I125" i="29731"/>
  <c r="R124" i="29731" l="1"/>
  <c r="I124" i="29731"/>
  <c r="R123" i="29731" l="1"/>
  <c r="I123" i="29731"/>
  <c r="R122" i="29731" l="1"/>
  <c r="I122" i="29731"/>
  <c r="R121" i="29731" l="1"/>
  <c r="I121" i="29731"/>
  <c r="I119" i="29731" l="1"/>
  <c r="R120" i="29731"/>
  <c r="R119" i="29731"/>
  <c r="I120" i="29731"/>
  <c r="R118" i="29731"/>
  <c r="I118" i="29731"/>
  <c r="R116" i="29731" l="1"/>
  <c r="I116" i="29731"/>
  <c r="R115" i="29731"/>
  <c r="I115" i="29731"/>
  <c r="R117" i="29731"/>
  <c r="I117" i="29731"/>
  <c r="R113" i="29731" l="1"/>
  <c r="R112" i="29731"/>
  <c r="R111" i="29731"/>
  <c r="R110" i="29731" l="1"/>
  <c r="R109" i="29731" l="1"/>
  <c r="R108" i="29731" l="1"/>
  <c r="R107" i="29731" l="1"/>
  <c r="R106" i="29731"/>
  <c r="R105" i="29731"/>
  <c r="R104" i="29731" l="1"/>
  <c r="R103" i="29731"/>
  <c r="I103" i="29731" l="1"/>
  <c r="R102" i="29731" l="1"/>
  <c r="I102" i="29731"/>
  <c r="R100" i="29731" l="1"/>
  <c r="I100" i="29731"/>
  <c r="R99" i="29731"/>
  <c r="I99" i="29731"/>
  <c r="R98" i="29731"/>
  <c r="I98" i="29731"/>
  <c r="R97" i="29731" l="1"/>
  <c r="I97" i="29731"/>
  <c r="R96" i="29731" l="1"/>
  <c r="I96" i="29731"/>
  <c r="R95" i="29731" l="1"/>
  <c r="I95" i="29731"/>
  <c r="R94" i="29731"/>
  <c r="I94" i="29731"/>
  <c r="R93" i="29731"/>
  <c r="I93" i="29731"/>
  <c r="R92" i="29731"/>
  <c r="I92" i="29731"/>
  <c r="R91" i="29731" l="1"/>
  <c r="R90" i="29731"/>
  <c r="R89" i="29731"/>
  <c r="I91" i="29731"/>
  <c r="I90" i="29731"/>
  <c r="I89" i="29731"/>
  <c r="R139" i="29732" l="1"/>
  <c r="R140" i="29732"/>
  <c r="R141" i="29732"/>
  <c r="R142" i="29732"/>
  <c r="R143" i="29732"/>
  <c r="R138" i="29732"/>
  <c r="R125" i="29732"/>
  <c r="R124" i="29732"/>
  <c r="R123" i="29732"/>
  <c r="R122" i="29732"/>
  <c r="R118" i="29732"/>
  <c r="R119" i="29732"/>
  <c r="R120" i="29732"/>
  <c r="R117" i="29732"/>
  <c r="R113" i="29732"/>
  <c r="R114" i="29732"/>
  <c r="R115" i="29732"/>
  <c r="R112" i="29732"/>
  <c r="R108" i="29732"/>
  <c r="R109" i="29732"/>
  <c r="R107" i="29732"/>
  <c r="R103" i="29732"/>
  <c r="R104" i="29732"/>
  <c r="R105" i="29732"/>
  <c r="R102" i="29732"/>
  <c r="R98" i="29732"/>
  <c r="R99" i="29732"/>
  <c r="R100" i="29732"/>
  <c r="R97" i="29732"/>
  <c r="R87" i="29731" l="1"/>
  <c r="R86" i="29731"/>
  <c r="R85" i="29731"/>
  <c r="I87" i="29731"/>
  <c r="I86" i="29731"/>
  <c r="I85" i="29731"/>
  <c r="R82" i="29731" l="1"/>
  <c r="R83" i="29731"/>
  <c r="R84" i="29731"/>
  <c r="I82" i="29731"/>
  <c r="I83" i="29731"/>
  <c r="I84" i="29731"/>
  <c r="R81" i="29731"/>
  <c r="I81" i="29731"/>
  <c r="I76" i="29731" l="1"/>
  <c r="R77" i="29731"/>
  <c r="R78" i="29731"/>
  <c r="R79" i="29731"/>
  <c r="R80" i="29731"/>
  <c r="R76" i="29731"/>
  <c r="I77" i="29731"/>
  <c r="I78" i="29731"/>
  <c r="I79" i="29731"/>
  <c r="I80" i="29731"/>
  <c r="R74" i="29731"/>
  <c r="I74" i="29731"/>
  <c r="R73" i="29731"/>
  <c r="I73" i="29731"/>
  <c r="R72" i="29731"/>
  <c r="I72" i="29731"/>
  <c r="I71" i="29731" l="1"/>
  <c r="R67" i="29731"/>
  <c r="R68" i="29731"/>
  <c r="R69" i="29731"/>
  <c r="R70" i="29731"/>
  <c r="R71" i="29731"/>
  <c r="I70" i="29731"/>
  <c r="I69" i="29731"/>
  <c r="I68" i="29731"/>
  <c r="I67" i="29731"/>
  <c r="R66" i="29731" l="1"/>
  <c r="I66" i="29731"/>
  <c r="I32" i="29732" l="1"/>
  <c r="R23" i="29732" l="1"/>
  <c r="R33" i="29732"/>
  <c r="R32" i="29732"/>
  <c r="R29" i="29732"/>
  <c r="R28" i="29732"/>
  <c r="R27" i="29732"/>
  <c r="R22" i="29732"/>
  <c r="I29" i="29732"/>
  <c r="I27" i="29732"/>
  <c r="I24" i="29732"/>
  <c r="I23" i="29732"/>
  <c r="I22" i="29732"/>
  <c r="R19" i="29732"/>
  <c r="R18" i="29732"/>
  <c r="R17" i="29732"/>
  <c r="I17" i="29732"/>
  <c r="I18" i="29732"/>
  <c r="I19" i="29732"/>
  <c r="R65" i="29731" l="1"/>
  <c r="I65" i="29731"/>
  <c r="R64" i="29731"/>
  <c r="I64" i="29731"/>
  <c r="R63" i="29731" l="1"/>
  <c r="I63" i="29731"/>
  <c r="R60" i="29731" l="1"/>
  <c r="R61" i="29731"/>
  <c r="I60" i="29731" l="1"/>
  <c r="I61" i="29731"/>
  <c r="R59" i="29731" l="1"/>
  <c r="I59" i="29731"/>
  <c r="R58" i="29731"/>
  <c r="I58" i="29731"/>
  <c r="R57" i="29731"/>
  <c r="I57" i="29731"/>
  <c r="R56" i="29731"/>
  <c r="I56" i="29731"/>
  <c r="R54" i="29731"/>
  <c r="R55" i="29731"/>
  <c r="I54" i="29731"/>
  <c r="I55" i="29731"/>
  <c r="R53" i="29731" l="1"/>
  <c r="I53" i="29731"/>
  <c r="R52" i="29731"/>
  <c r="I52" i="29731"/>
  <c r="R51" i="29731"/>
  <c r="I51" i="29731"/>
  <c r="R50" i="29731"/>
  <c r="I50" i="29731"/>
  <c r="R48" i="29731"/>
  <c r="I48" i="29731"/>
  <c r="I46" i="29731"/>
  <c r="R46" i="29731"/>
  <c r="R47" i="29731"/>
  <c r="I47" i="29731"/>
  <c r="I43" i="29731"/>
  <c r="I44" i="29731"/>
  <c r="I45" i="29731"/>
  <c r="R43" i="29731"/>
  <c r="R44" i="29731"/>
  <c r="R45" i="29731"/>
  <c r="R41" i="29731"/>
  <c r="R40" i="29731"/>
  <c r="I40" i="29731"/>
  <c r="I41" i="29731"/>
  <c r="R42" i="29731"/>
  <c r="I42" i="29731"/>
  <c r="R39" i="29731"/>
  <c r="R38" i="29731"/>
  <c r="R37" i="29731"/>
  <c r="I39" i="29731"/>
  <c r="I38" i="29731"/>
  <c r="I37" i="29731"/>
  <c r="R35" i="29731"/>
  <c r="I35" i="29731"/>
  <c r="R34" i="29731"/>
  <c r="I34" i="29731"/>
  <c r="R33" i="29731"/>
  <c r="I33" i="29731"/>
  <c r="I31" i="29731"/>
  <c r="I30" i="29731"/>
  <c r="R30" i="29731"/>
  <c r="R31" i="29731"/>
  <c r="R32" i="29731"/>
  <c r="I32" i="29731"/>
  <c r="R27" i="29731"/>
  <c r="R28" i="29731"/>
  <c r="R29" i="29731"/>
  <c r="I27" i="29731"/>
  <c r="I28" i="29731"/>
  <c r="I29" i="29731"/>
  <c r="R26" i="29731"/>
  <c r="R25" i="29731"/>
  <c r="R24" i="29731"/>
  <c r="I26" i="29731"/>
  <c r="I25" i="29731"/>
  <c r="I24" i="29731"/>
  <c r="R22" i="29731"/>
  <c r="R21" i="29731"/>
  <c r="R20" i="29731"/>
  <c r="R19" i="29731"/>
  <c r="R18" i="29731"/>
  <c r="R17" i="29731"/>
  <c r="I22" i="29731"/>
  <c r="I21" i="29731"/>
  <c r="I20" i="29731"/>
  <c r="I19" i="29731"/>
  <c r="I18" i="29731"/>
  <c r="I17" i="29731"/>
  <c r="R16" i="29731"/>
  <c r="R15" i="29731"/>
  <c r="R14" i="29731"/>
  <c r="R13" i="29731"/>
  <c r="R12" i="29731"/>
  <c r="R11" i="29731"/>
  <c r="R9" i="29731"/>
  <c r="I16" i="29731"/>
  <c r="I15" i="29731"/>
  <c r="I14" i="29731"/>
  <c r="I13" i="29731"/>
  <c r="I12" i="29731"/>
  <c r="I11" i="29731"/>
  <c r="I9" i="29731"/>
  <c r="R136" i="29732"/>
  <c r="R135" i="29732"/>
  <c r="R134" i="29732"/>
  <c r="I143" i="29732"/>
  <c r="I142" i="29732"/>
  <c r="I141" i="29732"/>
  <c r="I140" i="29732"/>
  <c r="I136" i="29732"/>
  <c r="I135" i="29732"/>
  <c r="I134" i="29732"/>
  <c r="I127" i="29732"/>
  <c r="R127" i="29732"/>
  <c r="I128" i="29732"/>
  <c r="R128" i="29732"/>
  <c r="I129" i="29732"/>
  <c r="R129" i="29732"/>
  <c r="I130" i="29732"/>
  <c r="R130" i="29732"/>
  <c r="I131" i="29732"/>
  <c r="R131" i="29732"/>
  <c r="I132" i="29732"/>
  <c r="R132" i="29732"/>
  <c r="I133" i="29732"/>
  <c r="R133" i="29732"/>
  <c r="I125" i="29732"/>
  <c r="I124" i="29732"/>
  <c r="I123" i="29732"/>
  <c r="I122" i="29732"/>
  <c r="I120" i="29732"/>
  <c r="I119" i="29732"/>
  <c r="I118" i="29732"/>
  <c r="I117" i="29732"/>
  <c r="I115" i="29732"/>
  <c r="I114" i="29732"/>
  <c r="I113" i="29732"/>
  <c r="O110" i="29732"/>
  <c r="R110" i="29732" s="1"/>
  <c r="I112" i="29732"/>
  <c r="I110" i="29732"/>
  <c r="I109" i="29732"/>
  <c r="I108" i="29732"/>
  <c r="I107" i="29732"/>
  <c r="I105" i="29732"/>
  <c r="I104" i="29732"/>
  <c r="I103" i="29732"/>
  <c r="I102" i="29732"/>
  <c r="R95" i="29732"/>
  <c r="R94" i="29732"/>
  <c r="R93" i="29732"/>
  <c r="R92" i="29732"/>
  <c r="R90" i="29732"/>
  <c r="R89" i="29732"/>
  <c r="I95" i="29732"/>
  <c r="I94" i="29732"/>
  <c r="I93" i="29732"/>
  <c r="I100" i="29732" s="1"/>
  <c r="I92" i="29732"/>
  <c r="I99" i="29732" s="1"/>
  <c r="I90" i="29732"/>
  <c r="I98" i="29732" s="1"/>
  <c r="I89" i="29732"/>
  <c r="I97" i="29732" s="1"/>
  <c r="R85" i="29732"/>
  <c r="R84" i="29732"/>
  <c r="R83" i="29732"/>
  <c r="R82" i="29732"/>
  <c r="R80" i="29732"/>
  <c r="R79" i="29732"/>
  <c r="R78" i="29732"/>
  <c r="R88" i="29732" s="1"/>
  <c r="O77" i="29732"/>
  <c r="R77" i="29732" s="1"/>
  <c r="R87" i="29732" s="1"/>
  <c r="I85" i="29732"/>
  <c r="I84" i="29732"/>
  <c r="I83" i="29732"/>
  <c r="I82" i="29732"/>
  <c r="I80" i="29732"/>
  <c r="I79" i="29732"/>
  <c r="I78" i="29732"/>
  <c r="I88" i="29732" s="1"/>
  <c r="E77" i="29732"/>
  <c r="I77" i="29732" s="1"/>
  <c r="I87" i="29732" s="1"/>
  <c r="O75" i="29732"/>
  <c r="R75" i="29732" s="1"/>
  <c r="R74" i="29732"/>
  <c r="R73" i="29732"/>
  <c r="R72" i="29732"/>
  <c r="R70" i="29732"/>
  <c r="R69" i="29732"/>
  <c r="R68" i="29732"/>
  <c r="R67" i="29732"/>
  <c r="E75" i="29732"/>
  <c r="I75" i="29732" s="1"/>
  <c r="I74" i="29732"/>
  <c r="I73" i="29732"/>
  <c r="I72" i="29732"/>
  <c r="I70" i="29732"/>
  <c r="I69" i="29732"/>
  <c r="I68" i="29732"/>
  <c r="I67" i="29732"/>
  <c r="R65" i="29732"/>
  <c r="R64" i="29732"/>
  <c r="I65" i="29732"/>
  <c r="I64" i="29732"/>
  <c r="R63" i="29732"/>
  <c r="R62" i="29732"/>
  <c r="R60" i="29732"/>
  <c r="R59" i="29732"/>
  <c r="R58" i="29732"/>
  <c r="R57" i="29732"/>
  <c r="R55" i="29732"/>
  <c r="R54" i="29732"/>
  <c r="R53" i="29732"/>
  <c r="R52" i="29732"/>
  <c r="I63" i="29732"/>
  <c r="I62" i="29732"/>
  <c r="I60" i="29732"/>
  <c r="I59" i="29732"/>
  <c r="I58" i="29732"/>
  <c r="I57" i="29732"/>
  <c r="I55" i="29732"/>
  <c r="I54" i="29732"/>
  <c r="I53" i="29732"/>
  <c r="I52" i="29732"/>
  <c r="R50" i="29732"/>
  <c r="R49" i="29732"/>
  <c r="R48" i="29732"/>
  <c r="R47" i="29732"/>
  <c r="R45" i="29732"/>
  <c r="R44" i="29732"/>
  <c r="R43" i="29732"/>
  <c r="R42" i="29732"/>
  <c r="R40" i="29732"/>
  <c r="R39" i="29732"/>
  <c r="I50" i="29732"/>
  <c r="I49" i="29732"/>
  <c r="I48" i="29732"/>
  <c r="I47" i="29732"/>
  <c r="I45" i="29732"/>
  <c r="I44" i="29732"/>
  <c r="I43" i="29732"/>
  <c r="I42" i="29732"/>
  <c r="I40" i="29732"/>
  <c r="I39" i="29732"/>
  <c r="R38" i="29732"/>
  <c r="R37" i="29732"/>
  <c r="I38" i="29732"/>
  <c r="I37" i="29732"/>
  <c r="I9" i="29732"/>
  <c r="R9" i="29732"/>
  <c r="R35" i="29732"/>
  <c r="I35" i="29732"/>
  <c r="R30" i="29732"/>
  <c r="I30" i="29732"/>
  <c r="R25" i="29732"/>
  <c r="I25" i="29732"/>
  <c r="R20" i="29732"/>
  <c r="I20" i="29732"/>
  <c r="R15" i="29732"/>
  <c r="I15" i="29732"/>
  <c r="R13" i="29732"/>
  <c r="I13" i="29732"/>
  <c r="R11" i="29732"/>
  <c r="I11" i="29732"/>
</calcChain>
</file>

<file path=xl/sharedStrings.xml><?xml version="1.0" encoding="utf-8"?>
<sst xmlns="http://schemas.openxmlformats.org/spreadsheetml/2006/main" count="424" uniqueCount="79">
  <si>
    <t>TOTAL</t>
  </si>
  <si>
    <t>Cash</t>
  </si>
  <si>
    <t>1978</t>
  </si>
  <si>
    <t>1979</t>
  </si>
  <si>
    <t>1980</t>
  </si>
  <si>
    <t>1981</t>
  </si>
  <si>
    <t>1982</t>
  </si>
  <si>
    <t>1983</t>
  </si>
  <si>
    <t>1984</t>
  </si>
  <si>
    <t>1985</t>
  </si>
  <si>
    <t xml:space="preserve"> Reserves</t>
  </si>
  <si>
    <t xml:space="preserve"> Trust Funds</t>
  </si>
  <si>
    <t xml:space="preserve"> and Financial</t>
  </si>
  <si>
    <t>Foreign</t>
  </si>
  <si>
    <t xml:space="preserve">Due to </t>
  </si>
  <si>
    <t>Due to</t>
  </si>
  <si>
    <t>of Belize</t>
  </si>
  <si>
    <t xml:space="preserve"> Central Bank </t>
  </si>
  <si>
    <t>Liabilities</t>
  </si>
  <si>
    <t xml:space="preserve">Other </t>
  </si>
  <si>
    <t xml:space="preserve">Government </t>
  </si>
  <si>
    <t>LIABILITIES</t>
  </si>
  <si>
    <t>Assets</t>
  </si>
  <si>
    <t>Securities</t>
  </si>
  <si>
    <t>Shareholdings</t>
  </si>
  <si>
    <t xml:space="preserve">Loans </t>
  </si>
  <si>
    <t xml:space="preserve">and </t>
  </si>
  <si>
    <t>Advances</t>
  </si>
  <si>
    <t>Due from</t>
  </si>
  <si>
    <t>ASSETS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</si>
  <si>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</si>
  <si>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</si>
  <si>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</si>
  <si>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</si>
  <si>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</si>
  <si>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</si>
  <si>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</si>
  <si>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</si>
  <si>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</si>
  <si>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</si>
  <si>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</si>
  <si>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</si>
  <si>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</si>
  <si>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</si>
  <si>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</si>
  <si>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</si>
  <si>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</si>
  <si>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</si>
  <si>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</si>
  <si>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</si>
  <si>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$'000</t>
  </si>
  <si>
    <t>Due to Banks</t>
  </si>
  <si>
    <t>2013</t>
  </si>
  <si>
    <t xml:space="preserve"> Institution in Belize</t>
  </si>
  <si>
    <t>2014</t>
  </si>
  <si>
    <t>Dec</t>
  </si>
  <si>
    <t>Mar</t>
  </si>
  <si>
    <t>June</t>
  </si>
  <si>
    <t>Sept</t>
  </si>
  <si>
    <t>Apr</t>
  </si>
  <si>
    <t>May</t>
  </si>
  <si>
    <t>July</t>
  </si>
  <si>
    <t>Aug</t>
  </si>
  <si>
    <t>Oct</t>
  </si>
  <si>
    <t>Nov</t>
  </si>
  <si>
    <t>Jan</t>
  </si>
  <si>
    <t>Feb</t>
  </si>
  <si>
    <t xml:space="preserve"> and</t>
  </si>
  <si>
    <t>Capital</t>
  </si>
  <si>
    <t>Grants</t>
  </si>
  <si>
    <t>Due from Banks</t>
  </si>
  <si>
    <t>End of</t>
  </si>
  <si>
    <t>Period</t>
  </si>
  <si>
    <t>in Belize</t>
  </si>
  <si>
    <t>2015</t>
  </si>
  <si>
    <t xml:space="preserve">June </t>
  </si>
  <si>
    <t>Sep</t>
  </si>
  <si>
    <t>TABLE 19 DEVELOPMENT FINANCE CORPORATION: SUMMARY OF ASSETS AND LIABILITIES</t>
  </si>
  <si>
    <t>TABLE 19 DEVELOPMENT BANK OF BELIZE: SUMMARY OF ASSETS AND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</si>
</sst>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10" x14ac:knownFonts="1"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sz val="12"/>
      <name val="Times New Roman"/>
      <family val="1"/>
    </font>
    <font>
      <sz val="8"/>
      <name val="Courie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37" fontId="0" fillId="0" borderId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8">
    <xf numFmtId="37" fontId="0" fillId="0" borderId="0" xfId="0"/>
    <xf numFmtId="3" fontId="0" fillId="0" borderId="0" xfId="0" applyNumberFormat="1"/>
    <xf numFmtId="37" fontId="5" fillId="0" borderId="2" xfId="0" applyFont="1" applyBorder="1" applyAlignment="1">
      <alignment horizontal="center"/>
    </xf>
    <xf numFmtId="37" fontId="5" fillId="0" borderId="0" xfId="0" applyFont="1" applyAlignment="1">
      <alignment horizontal="center"/>
    </xf>
    <xf numFmtId="37" fontId="5" fillId="0" borderId="3" xfId="0" applyFont="1" applyBorder="1" applyAlignment="1">
      <alignment horizontal="center"/>
    </xf>
    <xf numFmtId="37" fontId="5" fillId="0" borderId="4" xfId="0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3" fillId="0" borderId="0" xfId="0" applyFont="1"/>
    <xf numFmtId="3" fontId="3" fillId="0" borderId="0" xfId="0" applyNumberFormat="1" applyFont="1"/>
    <xf numFmtId="37" fontId="5" fillId="0" borderId="4" xfId="0" applyFont="1" applyBorder="1" applyAlignment="1">
      <alignment horizontal="right"/>
    </xf>
    <xf numFmtId="37" fontId="5" fillId="0" borderId="0" xfId="0" applyFont="1" applyAlignment="1">
      <alignment horizontal="right"/>
    </xf>
    <xf numFmtId="37" fontId="0" fillId="0" borderId="0" xfId="0" applyAlignment="1">
      <alignment horizontal="center"/>
    </xf>
    <xf numFmtId="37" fontId="3" fillId="0" borderId="0" xfId="0" applyFont="1" applyAlignment="1">
      <alignment horizontal="center"/>
    </xf>
    <xf numFmtId="37" fontId="3" fillId="0" borderId="1" xfId="0" applyFont="1" applyBorder="1" applyAlignment="1">
      <alignment horizontal="center"/>
    </xf>
    <xf numFmtId="37" fontId="5" fillId="0" borderId="0" xfId="0" applyFont="1"/>
    <xf numFmtId="3" fontId="4" fillId="0" borderId="0" xfId="0" applyNumberFormat="1" applyFont="1"/>
    <xf numFmtId="3" fontId="4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166" fontId="5" fillId="0" borderId="0" xfId="0" applyNumberFormat="1" applyFont="1"/>
    <xf numFmtId="167" fontId="5" fillId="0" borderId="0" xfId="0" quotePrefix="1" applyNumberFormat="1" applyFont="1" applyAlignment="1">
      <alignment horizontal="left"/>
    </xf>
    <xf numFmtId="1" fontId="4" fillId="0" borderId="0" xfId="0" applyNumberFormat="1" applyFont="1"/>
    <xf numFmtId="3" fontId="4" fillId="0" borderId="0" xfId="0" applyNumberFormat="1" applyFont="1" applyAlignment="1">
      <alignment horizontal="right"/>
    </xf>
    <xf numFmtId="37" fontId="5" fillId="0" borderId="8" xfId="0" applyFont="1" applyBorder="1" applyAlignment="1">
      <alignment horizontal="center"/>
    </xf>
    <xf numFmtId="37" fontId="4" fillId="0" borderId="0" xfId="0" applyFont="1" applyAlignment="1">
      <alignment horizontal="left"/>
    </xf>
    <xf numFmtId="37" fontId="5" fillId="0" borderId="1" xfId="0" quotePrefix="1" applyFont="1" applyBorder="1" applyAlignment="1">
      <alignment horizontal="center"/>
    </xf>
    <xf numFmtId="37" fontId="7" fillId="0" borderId="0" xfId="0" applyFont="1" applyAlignment="1">
      <alignment vertical="center"/>
    </xf>
    <xf numFmtId="37" fontId="5" fillId="0" borderId="0" xfId="0" applyFont="1" applyAlignment="1">
      <alignment horizontal="center" vertical="center"/>
    </xf>
    <xf numFmtId="37" fontId="5" fillId="0" borderId="4" xfId="0" applyFont="1" applyBorder="1" applyAlignment="1">
      <alignment horizontal="center" vertical="center"/>
    </xf>
    <xf numFmtId="37" fontId="3" fillId="0" borderId="9" xfId="0" applyFont="1" applyBorder="1"/>
    <xf numFmtId="3" fontId="5" fillId="0" borderId="2" xfId="0" applyNumberFormat="1" applyFont="1" applyBorder="1" applyAlignment="1">
      <alignment horizontal="center"/>
    </xf>
    <xf numFmtId="37" fontId="1" fillId="0" borderId="0" xfId="0" applyFont="1"/>
    <xf numFmtId="3" fontId="2" fillId="0" borderId="0" xfId="0" applyNumberFormat="1" applyFont="1"/>
    <xf numFmtId="3" fontId="1" fillId="0" borderId="0" xfId="0" applyNumberFormat="1" applyFont="1"/>
    <xf numFmtId="37" fontId="5" fillId="0" borderId="5" xfId="0" applyFont="1" applyBorder="1" applyAlignment="1">
      <alignment horizontal="center"/>
    </xf>
    <xf numFmtId="37" fontId="5" fillId="0" borderId="7" xfId="0" applyFont="1" applyBorder="1" applyAlignment="1">
      <alignment horizontal="center"/>
    </xf>
    <xf numFmtId="37" fontId="5" fillId="0" borderId="6" xfId="0" applyFont="1" applyBorder="1" applyAlignment="1">
      <alignment horizontal="center"/>
    </xf>
    <xf numFmtId="37" fontId="6" fillId="0" borderId="0" xfId="0" applyFont="1" applyAlignment="1">
      <alignment horizontal="center" vertical="center"/>
    </xf>
    <xf numFmtId="37" fontId="6" fillId="0" borderId="0" xfId="0" applyFont="1" applyAlignment="1">
      <alignment horizontal="center"/>
    </xf>
  </cellXfs>
  <cellStyles count="5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Monetary\2019\Monthly\Development%20Finance%20Corporation\2012\FIR1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1"/>
      <sheetName val="Consol"/>
      <sheetName val="DFC"/>
    </sheetNames>
    <sheetDataSet>
      <sheetData sheetId="0"/>
      <sheetData sheetId="1"/>
      <sheetData sheetId="2">
        <row r="334">
          <cell r="E334">
            <v>32308</v>
          </cell>
          <cell r="F334">
            <v>32308</v>
          </cell>
        </row>
        <row r="335">
          <cell r="E335">
            <v>2793</v>
          </cell>
          <cell r="F335">
            <v>2551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9"/>
  <sheetViews>
    <sheetView showGridLines="0" zoomScaleNormal="100" zoomScaleSheetLayoutView="80" workbookViewId="0">
      <pane xSplit="1" ySplit="7" topLeftCell="B113" activePane="bottomRight" state="frozen"/>
      <selection pane="topRight" activeCell="B1" sqref="B1"/>
      <selection pane="bottomLeft" activeCell="A12" sqref="A12"/>
      <selection pane="bottomRight" sqref="A1:R1"/>
    </sheetView>
  </sheetViews>
  <sheetFormatPr defaultRowHeight="12" x14ac:dyDescent="0.15"/>
  <cols>
    <col min="1" max="1" width="9.125" customWidth="1"/>
    <col min="2" max="2" width="10" bestFit="1" customWidth="1"/>
    <col min="3" max="3" width="11.625" customWidth="1"/>
    <col min="4" max="4" width="17.5" customWidth="1"/>
    <col min="5" max="5" width="10.375" customWidth="1"/>
    <col min="6" max="6" width="11.75" customWidth="1"/>
    <col min="7" max="7" width="12.125" bestFit="1" customWidth="1"/>
    <col min="8" max="8" width="10.125" customWidth="1"/>
    <col min="9" max="9" width="8.125" customWidth="1"/>
    <col min="10" max="10" width="8.25" customWidth="1"/>
    <col min="11" max="11" width="12.125" bestFit="1" customWidth="1"/>
    <col min="12" max="12" width="17.375" customWidth="1"/>
    <col min="13" max="13" width="8.25" customWidth="1"/>
    <col min="14" max="14" width="11.875" customWidth="1"/>
    <col min="15" max="15" width="13.125" customWidth="1"/>
    <col min="16" max="16" width="10.5" customWidth="1"/>
    <col min="18" max="18" width="9.625" customWidth="1"/>
  </cols>
  <sheetData>
    <row r="1" spans="1:18" s="25" customFormat="1" ht="20.25" customHeight="1" x14ac:dyDescent="0.15">
      <c r="A1" s="36" t="s">
        <v>77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3" spans="1:18" ht="12.75" x14ac:dyDescent="0.2">
      <c r="R3" s="9" t="s">
        <v>50</v>
      </c>
    </row>
    <row r="4" spans="1:18" s="7" customFormat="1" ht="15" customHeight="1" x14ac:dyDescent="0.2">
      <c r="A4" s="28"/>
      <c r="B4" s="33" t="s">
        <v>21</v>
      </c>
      <c r="C4" s="33"/>
      <c r="D4" s="33"/>
      <c r="E4" s="33"/>
      <c r="F4" s="33"/>
      <c r="G4" s="33"/>
      <c r="H4" s="33"/>
      <c r="I4" s="34"/>
      <c r="J4" s="35" t="s">
        <v>29</v>
      </c>
      <c r="K4" s="33"/>
      <c r="L4" s="33"/>
      <c r="M4" s="33"/>
      <c r="N4" s="33"/>
      <c r="O4" s="33"/>
      <c r="P4" s="33"/>
      <c r="Q4" s="33"/>
      <c r="R4" s="34"/>
    </row>
    <row r="5" spans="1:18" s="12" customFormat="1" ht="14.25" customHeight="1" x14ac:dyDescent="0.2">
      <c r="A5" s="13"/>
      <c r="B5" s="4" t="s">
        <v>68</v>
      </c>
      <c r="C5" s="3" t="s">
        <v>69</v>
      </c>
      <c r="D5" s="6" t="s">
        <v>51</v>
      </c>
      <c r="F5" s="6" t="s">
        <v>14</v>
      </c>
      <c r="G5" s="3" t="s">
        <v>15</v>
      </c>
      <c r="H5" s="6"/>
      <c r="I5" s="4"/>
      <c r="J5" s="13"/>
      <c r="K5" s="3" t="s">
        <v>28</v>
      </c>
      <c r="L5" s="24" t="s">
        <v>70</v>
      </c>
      <c r="M5" s="6"/>
      <c r="N5" s="6" t="s">
        <v>20</v>
      </c>
      <c r="O5" s="6"/>
      <c r="P5" s="26" t="s">
        <v>25</v>
      </c>
      <c r="Q5" s="6"/>
      <c r="R5" s="4"/>
    </row>
    <row r="6" spans="1:18" s="12" customFormat="1" ht="14.25" customHeight="1" x14ac:dyDescent="0.2">
      <c r="A6" s="6" t="s">
        <v>71</v>
      </c>
      <c r="B6" s="4" t="s">
        <v>67</v>
      </c>
      <c r="C6" s="3" t="s">
        <v>67</v>
      </c>
      <c r="D6" s="6" t="s">
        <v>12</v>
      </c>
      <c r="E6" s="6" t="s">
        <v>13</v>
      </c>
      <c r="F6" s="6" t="s">
        <v>20</v>
      </c>
      <c r="G6" s="3" t="s">
        <v>17</v>
      </c>
      <c r="H6" s="6" t="s">
        <v>19</v>
      </c>
      <c r="I6" s="4"/>
      <c r="J6" s="6"/>
      <c r="K6" s="3" t="s">
        <v>17</v>
      </c>
      <c r="L6" s="6" t="s">
        <v>12</v>
      </c>
      <c r="M6" s="3" t="s">
        <v>13</v>
      </c>
      <c r="N6" s="6" t="s">
        <v>16</v>
      </c>
      <c r="O6" s="6" t="s">
        <v>24</v>
      </c>
      <c r="P6" s="26" t="s">
        <v>26</v>
      </c>
      <c r="Q6" s="6" t="s">
        <v>19</v>
      </c>
      <c r="R6" s="4"/>
    </row>
    <row r="7" spans="1:18" s="12" customFormat="1" ht="14.25" customHeight="1" x14ac:dyDescent="0.2">
      <c r="A7" s="29" t="s">
        <v>72</v>
      </c>
      <c r="B7" s="22" t="s">
        <v>10</v>
      </c>
      <c r="C7" s="5" t="s">
        <v>11</v>
      </c>
      <c r="D7" s="2" t="s">
        <v>53</v>
      </c>
      <c r="E7" s="2" t="s">
        <v>18</v>
      </c>
      <c r="F7" s="2" t="s">
        <v>16</v>
      </c>
      <c r="G7" s="5" t="s">
        <v>16</v>
      </c>
      <c r="H7" s="2" t="s">
        <v>18</v>
      </c>
      <c r="I7" s="2" t="s">
        <v>0</v>
      </c>
      <c r="J7" s="2" t="s">
        <v>1</v>
      </c>
      <c r="K7" s="5" t="s">
        <v>16</v>
      </c>
      <c r="L7" s="2" t="s">
        <v>53</v>
      </c>
      <c r="M7" s="5" t="s">
        <v>22</v>
      </c>
      <c r="N7" s="2" t="s">
        <v>23</v>
      </c>
      <c r="O7" s="2" t="s">
        <v>73</v>
      </c>
      <c r="P7" s="27" t="s">
        <v>27</v>
      </c>
      <c r="Q7" s="2" t="s">
        <v>22</v>
      </c>
      <c r="R7" s="22" t="s">
        <v>0</v>
      </c>
    </row>
    <row r="8" spans="1:18" s="7" customFormat="1" ht="15.75" customHeight="1" x14ac:dyDescent="0.2">
      <c r="A8" s="14" t="s">
        <v>2</v>
      </c>
      <c r="B8" s="15"/>
      <c r="C8" s="15"/>
      <c r="D8" s="16"/>
      <c r="E8" s="15"/>
      <c r="F8" s="15"/>
      <c r="G8" s="15"/>
      <c r="H8" s="15"/>
      <c r="I8" s="17"/>
      <c r="J8" s="15"/>
      <c r="K8" s="15"/>
      <c r="L8" s="16"/>
      <c r="M8" s="15"/>
      <c r="N8" s="15"/>
      <c r="O8" s="15"/>
      <c r="P8" s="15"/>
      <c r="Q8" s="15"/>
      <c r="R8" s="17"/>
    </row>
    <row r="9" spans="1:18" s="7" customFormat="1" ht="12.75" x14ac:dyDescent="0.2">
      <c r="A9" s="23" t="s">
        <v>55</v>
      </c>
      <c r="B9" s="15">
        <v>2414</v>
      </c>
      <c r="C9" s="15">
        <v>2170</v>
      </c>
      <c r="D9" s="15">
        <v>0</v>
      </c>
      <c r="E9" s="15">
        <v>12072</v>
      </c>
      <c r="F9" s="15">
        <v>0</v>
      </c>
      <c r="G9" s="15">
        <v>0</v>
      </c>
      <c r="H9" s="15">
        <v>3137</v>
      </c>
      <c r="I9" s="15">
        <f>SUM(B9:H9)</f>
        <v>19793</v>
      </c>
      <c r="J9" s="15">
        <v>5</v>
      </c>
      <c r="K9" s="15">
        <v>25</v>
      </c>
      <c r="L9" s="15">
        <v>977</v>
      </c>
      <c r="M9" s="15">
        <v>7</v>
      </c>
      <c r="N9" s="15">
        <v>0</v>
      </c>
      <c r="O9" s="15">
        <v>1583</v>
      </c>
      <c r="P9" s="15">
        <v>15327</v>
      </c>
      <c r="Q9" s="15">
        <v>1869</v>
      </c>
      <c r="R9" s="15">
        <f>SUM(J9:Q9)</f>
        <v>19793</v>
      </c>
    </row>
    <row r="10" spans="1:18" s="7" customFormat="1" ht="12.75" x14ac:dyDescent="0.2">
      <c r="A10" s="14" t="s">
        <v>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7" customFormat="1" ht="12.75" x14ac:dyDescent="0.2">
      <c r="A11" s="23" t="s">
        <v>55</v>
      </c>
      <c r="B11" s="15">
        <v>3606</v>
      </c>
      <c r="C11" s="15">
        <v>1542</v>
      </c>
      <c r="D11" s="15">
        <v>0</v>
      </c>
      <c r="E11" s="15">
        <v>13226</v>
      </c>
      <c r="F11" s="15">
        <v>0</v>
      </c>
      <c r="G11" s="15">
        <v>0</v>
      </c>
      <c r="H11" s="15">
        <v>2594</v>
      </c>
      <c r="I11" s="15">
        <f>SUM(B11:H11)</f>
        <v>20968</v>
      </c>
      <c r="J11" s="15">
        <v>7</v>
      </c>
      <c r="K11" s="15">
        <v>25</v>
      </c>
      <c r="L11" s="15">
        <v>800</v>
      </c>
      <c r="M11" s="15">
        <v>27</v>
      </c>
      <c r="N11" s="15">
        <v>0</v>
      </c>
      <c r="O11" s="15">
        <v>1824</v>
      </c>
      <c r="P11" s="15">
        <v>15816</v>
      </c>
      <c r="Q11" s="15">
        <v>2469</v>
      </c>
      <c r="R11" s="15">
        <f>SUM(J11:Q11)</f>
        <v>20968</v>
      </c>
    </row>
    <row r="12" spans="1:18" s="7" customFormat="1" ht="12.75" x14ac:dyDescent="0.2">
      <c r="A12" s="14" t="s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7" customFormat="1" ht="12.75" x14ac:dyDescent="0.2">
      <c r="A13" s="23" t="s">
        <v>55</v>
      </c>
      <c r="B13" s="15">
        <v>4467</v>
      </c>
      <c r="C13" s="15">
        <v>1319</v>
      </c>
      <c r="D13" s="15">
        <v>0</v>
      </c>
      <c r="E13" s="15">
        <v>17018</v>
      </c>
      <c r="F13" s="15">
        <v>0</v>
      </c>
      <c r="G13" s="15">
        <v>405</v>
      </c>
      <c r="H13" s="15">
        <v>2169</v>
      </c>
      <c r="I13" s="15">
        <f>SUM(B13:H13)</f>
        <v>25378</v>
      </c>
      <c r="J13" s="15">
        <v>5</v>
      </c>
      <c r="K13" s="15">
        <v>111</v>
      </c>
      <c r="L13" s="15">
        <v>790</v>
      </c>
      <c r="M13" s="15">
        <v>23</v>
      </c>
      <c r="N13" s="15">
        <v>0</v>
      </c>
      <c r="O13" s="15">
        <v>2001</v>
      </c>
      <c r="P13" s="15">
        <v>19808</v>
      </c>
      <c r="Q13" s="15">
        <v>2640</v>
      </c>
      <c r="R13" s="15">
        <f>SUM(J13:Q13)</f>
        <v>25378</v>
      </c>
    </row>
    <row r="14" spans="1:18" s="7" customFormat="1" ht="12.75" x14ac:dyDescent="0.2">
      <c r="A14" s="14" t="s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s="7" customFormat="1" ht="12.75" x14ac:dyDescent="0.2">
      <c r="A15" s="23" t="s">
        <v>55</v>
      </c>
      <c r="B15" s="15">
        <v>3895</v>
      </c>
      <c r="C15" s="15">
        <v>1956</v>
      </c>
      <c r="D15" s="15">
        <v>0</v>
      </c>
      <c r="E15" s="15">
        <v>21545</v>
      </c>
      <c r="F15" s="15">
        <v>0</v>
      </c>
      <c r="G15" s="15">
        <v>0</v>
      </c>
      <c r="H15" s="15">
        <v>2602</v>
      </c>
      <c r="I15" s="15">
        <f>SUM(B15:H15)</f>
        <v>29998</v>
      </c>
      <c r="J15" s="15">
        <v>65</v>
      </c>
      <c r="K15" s="15">
        <v>25</v>
      </c>
      <c r="L15" s="15">
        <v>440</v>
      </c>
      <c r="M15" s="15">
        <v>24</v>
      </c>
      <c r="N15" s="15">
        <v>0</v>
      </c>
      <c r="O15" s="15">
        <v>2044</v>
      </c>
      <c r="P15" s="15">
        <v>24065</v>
      </c>
      <c r="Q15" s="15">
        <v>3335</v>
      </c>
      <c r="R15" s="15">
        <f>SUM(J15:Q15)</f>
        <v>29998</v>
      </c>
    </row>
    <row r="16" spans="1:18" s="7" customFormat="1" ht="12.75" x14ac:dyDescent="0.2">
      <c r="A16" s="14" t="s">
        <v>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7" customFormat="1" ht="12.75" x14ac:dyDescent="0.2">
      <c r="A17" s="23" t="s">
        <v>56</v>
      </c>
      <c r="B17" s="15">
        <v>3916</v>
      </c>
      <c r="C17" s="15">
        <v>1936</v>
      </c>
      <c r="D17" s="15">
        <v>0</v>
      </c>
      <c r="E17" s="15">
        <v>21853</v>
      </c>
      <c r="F17" s="15">
        <v>0</v>
      </c>
      <c r="G17" s="15">
        <v>0</v>
      </c>
      <c r="H17" s="15">
        <v>2761</v>
      </c>
      <c r="I17" s="15">
        <f t="shared" ref="I17:I19" si="0">SUM(B17:H17)</f>
        <v>30466</v>
      </c>
      <c r="J17" s="15">
        <v>65</v>
      </c>
      <c r="K17" s="15">
        <v>25</v>
      </c>
      <c r="L17" s="15">
        <v>253</v>
      </c>
      <c r="M17" s="15">
        <v>22</v>
      </c>
      <c r="N17" s="15">
        <v>0</v>
      </c>
      <c r="O17" s="15">
        <v>2025</v>
      </c>
      <c r="P17" s="15">
        <v>24493</v>
      </c>
      <c r="Q17" s="15">
        <v>3583</v>
      </c>
      <c r="R17" s="15">
        <f t="shared" ref="R17:R19" si="1">SUM(J17:Q17)</f>
        <v>30466</v>
      </c>
    </row>
    <row r="18" spans="1:18" s="7" customFormat="1" ht="12.75" x14ac:dyDescent="0.2">
      <c r="A18" s="23" t="s">
        <v>57</v>
      </c>
      <c r="B18" s="15">
        <v>4746</v>
      </c>
      <c r="C18" s="15">
        <v>1940</v>
      </c>
      <c r="D18" s="15">
        <v>0</v>
      </c>
      <c r="E18" s="15">
        <v>21923</v>
      </c>
      <c r="F18" s="15">
        <v>0</v>
      </c>
      <c r="G18" s="15">
        <v>0</v>
      </c>
      <c r="H18" s="15">
        <v>1975</v>
      </c>
      <c r="I18" s="15">
        <f t="shared" si="0"/>
        <v>30584</v>
      </c>
      <c r="J18" s="15">
        <v>73</v>
      </c>
      <c r="K18" s="15">
        <v>25</v>
      </c>
      <c r="L18" s="15">
        <v>81</v>
      </c>
      <c r="M18" s="15">
        <v>24</v>
      </c>
      <c r="N18" s="15">
        <v>0</v>
      </c>
      <c r="O18" s="15">
        <v>2025</v>
      </c>
      <c r="P18" s="15">
        <v>24809</v>
      </c>
      <c r="Q18" s="15">
        <v>3547</v>
      </c>
      <c r="R18" s="15">
        <f t="shared" si="1"/>
        <v>30584</v>
      </c>
    </row>
    <row r="19" spans="1:18" s="7" customFormat="1" ht="12.75" x14ac:dyDescent="0.2">
      <c r="A19" s="23" t="s">
        <v>58</v>
      </c>
      <c r="B19" s="15">
        <v>4295</v>
      </c>
      <c r="C19" s="15">
        <v>2017</v>
      </c>
      <c r="D19" s="15">
        <v>0</v>
      </c>
      <c r="E19" s="15">
        <v>24252</v>
      </c>
      <c r="F19" s="15">
        <v>0</v>
      </c>
      <c r="G19" s="15">
        <v>0</v>
      </c>
      <c r="H19" s="15">
        <v>1844</v>
      </c>
      <c r="I19" s="15">
        <f t="shared" si="0"/>
        <v>32408</v>
      </c>
      <c r="J19" s="15">
        <v>126</v>
      </c>
      <c r="K19" s="15">
        <v>25</v>
      </c>
      <c r="L19" s="15">
        <v>1268</v>
      </c>
      <c r="M19" s="15">
        <v>23</v>
      </c>
      <c r="N19" s="15">
        <v>0</v>
      </c>
      <c r="O19" s="15">
        <v>1799</v>
      </c>
      <c r="P19" s="15">
        <v>25452</v>
      </c>
      <c r="Q19" s="15">
        <v>3715</v>
      </c>
      <c r="R19" s="15">
        <f t="shared" si="1"/>
        <v>32408</v>
      </c>
    </row>
    <row r="20" spans="1:18" s="7" customFormat="1" ht="12.75" x14ac:dyDescent="0.2">
      <c r="A20" s="23" t="s">
        <v>55</v>
      </c>
      <c r="B20" s="15">
        <v>4722</v>
      </c>
      <c r="C20" s="15">
        <v>1990</v>
      </c>
      <c r="D20" s="15">
        <v>0</v>
      </c>
      <c r="E20" s="15">
        <v>23993</v>
      </c>
      <c r="F20" s="15">
        <v>0</v>
      </c>
      <c r="G20" s="15">
        <v>0</v>
      </c>
      <c r="H20" s="15">
        <v>1790</v>
      </c>
      <c r="I20" s="15">
        <f>SUM(B20:H20)</f>
        <v>32495</v>
      </c>
      <c r="J20" s="15">
        <v>57</v>
      </c>
      <c r="K20" s="15">
        <v>25</v>
      </c>
      <c r="L20" s="15">
        <v>806</v>
      </c>
      <c r="M20" s="15">
        <v>23</v>
      </c>
      <c r="N20" s="15">
        <v>0</v>
      </c>
      <c r="O20" s="15">
        <v>1797</v>
      </c>
      <c r="P20" s="15">
        <v>25824</v>
      </c>
      <c r="Q20" s="15">
        <v>3963</v>
      </c>
      <c r="R20" s="15">
        <f>SUM(J20:Q20)</f>
        <v>32495</v>
      </c>
    </row>
    <row r="21" spans="1:18" s="7" customFormat="1" ht="12.75" x14ac:dyDescent="0.2">
      <c r="A21" s="14" t="s">
        <v>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s="7" customFormat="1" ht="12.75" x14ac:dyDescent="0.2">
      <c r="A22" s="23" t="s">
        <v>56</v>
      </c>
      <c r="B22" s="15">
        <v>4722</v>
      </c>
      <c r="C22" s="15">
        <v>1990</v>
      </c>
      <c r="D22" s="15">
        <v>0</v>
      </c>
      <c r="E22" s="15">
        <v>24219</v>
      </c>
      <c r="F22" s="15">
        <v>0</v>
      </c>
      <c r="G22" s="15">
        <v>0</v>
      </c>
      <c r="H22" s="15">
        <v>1425</v>
      </c>
      <c r="I22" s="15">
        <f t="shared" ref="I22:I24" si="2">SUM(B22:H22)</f>
        <v>32356</v>
      </c>
      <c r="J22" s="15">
        <v>64</v>
      </c>
      <c r="K22" s="15">
        <v>25</v>
      </c>
      <c r="L22" s="15">
        <v>1107</v>
      </c>
      <c r="M22" s="15">
        <v>25</v>
      </c>
      <c r="N22" s="15">
        <v>0</v>
      </c>
      <c r="O22" s="15">
        <v>1797</v>
      </c>
      <c r="P22" s="15">
        <v>25791</v>
      </c>
      <c r="Q22" s="15">
        <v>3547</v>
      </c>
      <c r="R22" s="15">
        <f t="shared" ref="R22" si="3">SUM(J22:Q22)</f>
        <v>32356</v>
      </c>
    </row>
    <row r="23" spans="1:18" s="7" customFormat="1" ht="12.75" x14ac:dyDescent="0.2">
      <c r="A23" s="23" t="s">
        <v>57</v>
      </c>
      <c r="B23" s="15">
        <v>4737</v>
      </c>
      <c r="C23" s="15">
        <v>1990</v>
      </c>
      <c r="D23" s="15">
        <v>0</v>
      </c>
      <c r="E23" s="15">
        <v>29212</v>
      </c>
      <c r="F23" s="15">
        <v>0</v>
      </c>
      <c r="G23" s="15">
        <v>0</v>
      </c>
      <c r="H23" s="15">
        <v>1544</v>
      </c>
      <c r="I23" s="15">
        <f t="shared" si="2"/>
        <v>37483</v>
      </c>
      <c r="J23" s="15">
        <v>59</v>
      </c>
      <c r="K23" s="15">
        <v>25</v>
      </c>
      <c r="L23" s="15">
        <v>4742</v>
      </c>
      <c r="M23" s="15">
        <v>25</v>
      </c>
      <c r="N23" s="15">
        <v>0</v>
      </c>
      <c r="O23" s="15">
        <v>1797</v>
      </c>
      <c r="P23" s="15">
        <v>26881</v>
      </c>
      <c r="Q23" s="15">
        <v>3954</v>
      </c>
      <c r="R23" s="15">
        <f>SUM(J23:Q23)</f>
        <v>37483</v>
      </c>
    </row>
    <row r="24" spans="1:18" s="7" customFormat="1" ht="12.75" x14ac:dyDescent="0.2">
      <c r="A24" s="23" t="s">
        <v>58</v>
      </c>
      <c r="B24" s="15">
        <v>5760</v>
      </c>
      <c r="C24" s="15">
        <v>1379</v>
      </c>
      <c r="D24" s="15">
        <v>0</v>
      </c>
      <c r="E24" s="15">
        <v>29158</v>
      </c>
      <c r="F24" s="15">
        <v>0</v>
      </c>
      <c r="G24" s="15">
        <v>0</v>
      </c>
      <c r="H24" s="15">
        <v>2224</v>
      </c>
      <c r="I24" s="15">
        <f t="shared" si="2"/>
        <v>38521</v>
      </c>
      <c r="J24" s="15">
        <v>0</v>
      </c>
      <c r="K24" s="15">
        <v>25</v>
      </c>
      <c r="L24" s="15">
        <v>3681</v>
      </c>
      <c r="M24" s="15">
        <v>2269</v>
      </c>
      <c r="N24" s="15">
        <v>0</v>
      </c>
      <c r="O24" s="15">
        <v>1806</v>
      </c>
      <c r="P24" s="15">
        <v>26173</v>
      </c>
      <c r="Q24" s="15">
        <v>4207</v>
      </c>
      <c r="R24" s="15">
        <v>38521</v>
      </c>
    </row>
    <row r="25" spans="1:18" s="7" customFormat="1" ht="12.75" x14ac:dyDescent="0.2">
      <c r="A25" s="23" t="s">
        <v>55</v>
      </c>
      <c r="B25" s="15">
        <v>4978</v>
      </c>
      <c r="C25" s="15">
        <v>2147</v>
      </c>
      <c r="D25" s="15">
        <v>0</v>
      </c>
      <c r="E25" s="15">
        <v>25956</v>
      </c>
      <c r="F25" s="15">
        <v>0</v>
      </c>
      <c r="G25" s="15">
        <v>750</v>
      </c>
      <c r="H25" s="15">
        <v>3356</v>
      </c>
      <c r="I25" s="15">
        <f>SUM(B25:H25)</f>
        <v>37187</v>
      </c>
      <c r="J25" s="15">
        <v>84</v>
      </c>
      <c r="K25" s="15">
        <v>39</v>
      </c>
      <c r="L25" s="15">
        <v>2183</v>
      </c>
      <c r="M25" s="15">
        <v>24</v>
      </c>
      <c r="N25" s="15">
        <v>0</v>
      </c>
      <c r="O25" s="15">
        <v>1548</v>
      </c>
      <c r="P25" s="15">
        <v>29605</v>
      </c>
      <c r="Q25" s="15">
        <v>3704</v>
      </c>
      <c r="R25" s="15">
        <f>SUM(J25:Q25)</f>
        <v>37187</v>
      </c>
    </row>
    <row r="26" spans="1:18" s="7" customFormat="1" ht="12.75" x14ac:dyDescent="0.2">
      <c r="A26" s="14" t="s">
        <v>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s="7" customFormat="1" ht="12.75" x14ac:dyDescent="0.2">
      <c r="A27" s="23" t="s">
        <v>56</v>
      </c>
      <c r="B27" s="15">
        <v>4993</v>
      </c>
      <c r="C27" s="15">
        <v>2147</v>
      </c>
      <c r="D27" s="15">
        <v>0</v>
      </c>
      <c r="E27" s="15">
        <v>29584</v>
      </c>
      <c r="F27" s="15">
        <v>0</v>
      </c>
      <c r="G27" s="15">
        <v>750</v>
      </c>
      <c r="H27" s="15">
        <v>3109</v>
      </c>
      <c r="I27" s="15">
        <f t="shared" ref="I27:I29" si="4">SUM(B27:H27)</f>
        <v>40583</v>
      </c>
      <c r="J27" s="15">
        <v>172</v>
      </c>
      <c r="K27" s="15">
        <v>38</v>
      </c>
      <c r="L27" s="15">
        <v>4904</v>
      </c>
      <c r="M27" s="15">
        <v>25</v>
      </c>
      <c r="N27" s="15">
        <v>0</v>
      </c>
      <c r="O27" s="15">
        <v>1748</v>
      </c>
      <c r="P27" s="15">
        <v>29650</v>
      </c>
      <c r="Q27" s="15">
        <v>4046</v>
      </c>
      <c r="R27" s="15">
        <f t="shared" ref="R27:R29" si="5">SUM(J27:Q27)</f>
        <v>40583</v>
      </c>
    </row>
    <row r="28" spans="1:18" s="7" customFormat="1" ht="12.75" x14ac:dyDescent="0.2">
      <c r="A28" s="23" t="s">
        <v>57</v>
      </c>
      <c r="B28" s="15">
        <v>5343</v>
      </c>
      <c r="C28" s="15">
        <v>2178</v>
      </c>
      <c r="D28" s="15">
        <v>0</v>
      </c>
      <c r="E28" s="15">
        <v>29333</v>
      </c>
      <c r="F28" s="15">
        <v>0</v>
      </c>
      <c r="G28" s="15">
        <v>0</v>
      </c>
      <c r="H28" s="15">
        <v>3109</v>
      </c>
      <c r="I28" s="15">
        <v>40044</v>
      </c>
      <c r="J28" s="15">
        <v>255</v>
      </c>
      <c r="K28" s="15">
        <v>25</v>
      </c>
      <c r="L28" s="15">
        <v>2277</v>
      </c>
      <c r="M28" s="15">
        <v>25</v>
      </c>
      <c r="N28" s="15">
        <v>0</v>
      </c>
      <c r="O28" s="15">
        <v>1908</v>
      </c>
      <c r="P28" s="15">
        <v>31407</v>
      </c>
      <c r="Q28" s="15">
        <v>4147</v>
      </c>
      <c r="R28" s="15">
        <f t="shared" si="5"/>
        <v>40044</v>
      </c>
    </row>
    <row r="29" spans="1:18" s="7" customFormat="1" ht="12.75" x14ac:dyDescent="0.2">
      <c r="A29" s="23" t="s">
        <v>58</v>
      </c>
      <c r="B29" s="15">
        <v>3779</v>
      </c>
      <c r="C29" s="15">
        <v>2228</v>
      </c>
      <c r="D29" s="15">
        <v>0</v>
      </c>
      <c r="E29" s="15">
        <v>29828</v>
      </c>
      <c r="F29" s="15">
        <v>0</v>
      </c>
      <c r="G29" s="15">
        <v>0</v>
      </c>
      <c r="H29" s="15">
        <v>3746</v>
      </c>
      <c r="I29" s="15">
        <f t="shared" si="4"/>
        <v>39581</v>
      </c>
      <c r="J29" s="15">
        <v>587</v>
      </c>
      <c r="K29" s="15">
        <v>25</v>
      </c>
      <c r="L29" s="15">
        <v>2615</v>
      </c>
      <c r="M29" s="15">
        <v>24</v>
      </c>
      <c r="N29" s="15">
        <v>0</v>
      </c>
      <c r="O29" s="15">
        <v>1904</v>
      </c>
      <c r="P29" s="15">
        <v>30301</v>
      </c>
      <c r="Q29" s="15">
        <v>4125</v>
      </c>
      <c r="R29" s="15">
        <f t="shared" si="5"/>
        <v>39581</v>
      </c>
    </row>
    <row r="30" spans="1:18" s="7" customFormat="1" ht="12.75" x14ac:dyDescent="0.2">
      <c r="A30" s="23" t="s">
        <v>55</v>
      </c>
      <c r="B30" s="15">
        <v>4699</v>
      </c>
      <c r="C30" s="15">
        <v>2228</v>
      </c>
      <c r="D30" s="15">
        <v>0</v>
      </c>
      <c r="E30" s="15">
        <v>32125</v>
      </c>
      <c r="F30" s="15">
        <v>0</v>
      </c>
      <c r="G30" s="15">
        <v>0</v>
      </c>
      <c r="H30" s="15">
        <v>3288</v>
      </c>
      <c r="I30" s="15">
        <f>SUM(B30:H30)</f>
        <v>42340</v>
      </c>
      <c r="J30" s="15">
        <v>6</v>
      </c>
      <c r="K30" s="15">
        <v>25</v>
      </c>
      <c r="L30" s="15">
        <v>922</v>
      </c>
      <c r="M30" s="15">
        <v>3188</v>
      </c>
      <c r="N30" s="15">
        <v>0</v>
      </c>
      <c r="O30" s="15">
        <v>1738</v>
      </c>
      <c r="P30" s="15">
        <v>31936</v>
      </c>
      <c r="Q30" s="15">
        <v>4525</v>
      </c>
      <c r="R30" s="15">
        <f>SUM(J30:Q30)</f>
        <v>42340</v>
      </c>
    </row>
    <row r="31" spans="1:18" s="7" customFormat="1" ht="12.75" x14ac:dyDescent="0.2">
      <c r="A31" s="18" t="s">
        <v>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s="7" customFormat="1" ht="12.75" x14ac:dyDescent="0.2">
      <c r="A32" s="23" t="s">
        <v>56</v>
      </c>
      <c r="B32" s="15">
        <v>4730</v>
      </c>
      <c r="C32" s="15">
        <v>2228</v>
      </c>
      <c r="D32" s="15">
        <v>0</v>
      </c>
      <c r="E32" s="15">
        <v>30465</v>
      </c>
      <c r="F32" s="15">
        <v>0</v>
      </c>
      <c r="G32" s="15">
        <v>0</v>
      </c>
      <c r="H32" s="15">
        <v>4174</v>
      </c>
      <c r="I32" s="15">
        <f>SUM(B32:H32)</f>
        <v>41597</v>
      </c>
      <c r="J32" s="15">
        <v>68</v>
      </c>
      <c r="K32" s="15">
        <v>25</v>
      </c>
      <c r="L32" s="15">
        <v>3523</v>
      </c>
      <c r="M32" s="15">
        <v>3190</v>
      </c>
      <c r="N32" s="15">
        <v>0</v>
      </c>
      <c r="O32" s="15">
        <v>2089</v>
      </c>
      <c r="P32" s="15">
        <v>32070</v>
      </c>
      <c r="Q32" s="15">
        <v>632</v>
      </c>
      <c r="R32" s="15">
        <f t="shared" ref="R32:R33" si="6">SUM(J32:Q32)</f>
        <v>41597</v>
      </c>
    </row>
    <row r="33" spans="1:18" s="7" customFormat="1" ht="12.75" x14ac:dyDescent="0.2">
      <c r="A33" s="23" t="s">
        <v>57</v>
      </c>
      <c r="B33" s="15">
        <v>4731</v>
      </c>
      <c r="C33" s="15">
        <v>2228</v>
      </c>
      <c r="D33" s="15">
        <v>0</v>
      </c>
      <c r="E33" s="15">
        <v>30769</v>
      </c>
      <c r="F33" s="15">
        <v>0</v>
      </c>
      <c r="G33" s="15">
        <v>0</v>
      </c>
      <c r="H33" s="15">
        <v>3579</v>
      </c>
      <c r="I33" s="15">
        <v>42005</v>
      </c>
      <c r="J33" s="15">
        <v>90</v>
      </c>
      <c r="K33" s="15">
        <v>25</v>
      </c>
      <c r="L33" s="15">
        <v>0</v>
      </c>
      <c r="M33" s="15">
        <v>3188</v>
      </c>
      <c r="N33" s="15">
        <v>0</v>
      </c>
      <c r="O33" s="15">
        <v>1875</v>
      </c>
      <c r="P33" s="15">
        <v>33313</v>
      </c>
      <c r="Q33" s="15">
        <v>3514</v>
      </c>
      <c r="R33" s="15">
        <f t="shared" si="6"/>
        <v>42005</v>
      </c>
    </row>
    <row r="34" spans="1:18" s="7" customFormat="1" ht="12.75" x14ac:dyDescent="0.2">
      <c r="A34" s="23" t="s">
        <v>58</v>
      </c>
      <c r="B34" s="15">
        <v>5343</v>
      </c>
      <c r="C34" s="15">
        <v>2178</v>
      </c>
      <c r="D34" s="15">
        <v>0</v>
      </c>
      <c r="E34" s="15">
        <v>31452</v>
      </c>
      <c r="F34" s="15">
        <v>0</v>
      </c>
      <c r="G34" s="15">
        <v>0</v>
      </c>
      <c r="H34" s="15">
        <v>6379</v>
      </c>
      <c r="I34" s="15">
        <v>42552</v>
      </c>
      <c r="J34" s="15">
        <v>188</v>
      </c>
      <c r="K34" s="15">
        <v>25</v>
      </c>
      <c r="L34" s="15">
        <v>1193</v>
      </c>
      <c r="M34" s="15">
        <v>2994</v>
      </c>
      <c r="N34" s="15">
        <v>0</v>
      </c>
      <c r="O34" s="15">
        <v>434</v>
      </c>
      <c r="P34" s="15">
        <v>35583</v>
      </c>
      <c r="Q34" s="15">
        <v>4521</v>
      </c>
      <c r="R34" s="15">
        <v>42552</v>
      </c>
    </row>
    <row r="35" spans="1:18" s="7" customFormat="1" ht="12.75" x14ac:dyDescent="0.2">
      <c r="A35" s="23" t="s">
        <v>55</v>
      </c>
      <c r="B35" s="15">
        <v>5374</v>
      </c>
      <c r="C35" s="15">
        <v>2388</v>
      </c>
      <c r="D35" s="15">
        <v>0</v>
      </c>
      <c r="E35" s="15">
        <v>35731</v>
      </c>
      <c r="F35" s="15">
        <v>0</v>
      </c>
      <c r="G35" s="15">
        <v>0</v>
      </c>
      <c r="H35" s="15">
        <v>6379</v>
      </c>
      <c r="I35" s="15">
        <f>SUM(B35:H35)</f>
        <v>49872</v>
      </c>
      <c r="J35" s="15">
        <v>50</v>
      </c>
      <c r="K35" s="15">
        <v>25</v>
      </c>
      <c r="L35" s="15">
        <v>3066</v>
      </c>
      <c r="M35" s="15">
        <v>2606</v>
      </c>
      <c r="N35" s="15">
        <v>0</v>
      </c>
      <c r="O35" s="15">
        <v>936</v>
      </c>
      <c r="P35" s="15">
        <v>36825</v>
      </c>
      <c r="Q35" s="15">
        <v>6364</v>
      </c>
      <c r="R35" s="15">
        <f>SUM(J35:Q35)</f>
        <v>49872</v>
      </c>
    </row>
    <row r="36" spans="1:18" s="7" customFormat="1" ht="12.75" x14ac:dyDescent="0.2">
      <c r="A36" s="19" t="s">
        <v>30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7" customFormat="1" ht="12.75" x14ac:dyDescent="0.2">
      <c r="A37" s="23" t="s">
        <v>56</v>
      </c>
      <c r="B37" s="15">
        <v>5390</v>
      </c>
      <c r="C37" s="15">
        <v>2388</v>
      </c>
      <c r="D37" s="15">
        <v>0</v>
      </c>
      <c r="E37" s="15">
        <v>35425</v>
      </c>
      <c r="F37" s="15">
        <v>0</v>
      </c>
      <c r="G37" s="15">
        <v>0</v>
      </c>
      <c r="H37" s="15">
        <v>6164</v>
      </c>
      <c r="I37" s="15">
        <f>SUM(B37:H37)</f>
        <v>49367</v>
      </c>
      <c r="J37" s="15">
        <v>121</v>
      </c>
      <c r="K37" s="15">
        <v>25</v>
      </c>
      <c r="L37" s="15">
        <v>5461</v>
      </c>
      <c r="M37" s="15">
        <v>5211</v>
      </c>
      <c r="N37" s="15">
        <v>0</v>
      </c>
      <c r="O37" s="15">
        <v>-539</v>
      </c>
      <c r="P37" s="15">
        <v>33538</v>
      </c>
      <c r="Q37" s="15">
        <v>5550</v>
      </c>
      <c r="R37" s="15">
        <f>SUM(J37:Q37)</f>
        <v>49367</v>
      </c>
    </row>
    <row r="38" spans="1:18" s="7" customFormat="1" ht="12.75" x14ac:dyDescent="0.2">
      <c r="A38" s="23" t="s">
        <v>57</v>
      </c>
      <c r="B38" s="15">
        <v>5404</v>
      </c>
      <c r="C38" s="15">
        <v>2388</v>
      </c>
      <c r="D38" s="15">
        <v>0</v>
      </c>
      <c r="E38" s="15">
        <v>34295</v>
      </c>
      <c r="F38" s="15">
        <v>0</v>
      </c>
      <c r="G38" s="15">
        <v>0</v>
      </c>
      <c r="H38" s="15">
        <v>5400</v>
      </c>
      <c r="I38" s="15">
        <f>SUM(B38:H38)</f>
        <v>47487</v>
      </c>
      <c r="J38" s="15">
        <v>118</v>
      </c>
      <c r="K38" s="15">
        <v>25</v>
      </c>
      <c r="L38" s="15">
        <v>3012</v>
      </c>
      <c r="M38" s="15">
        <v>2616</v>
      </c>
      <c r="N38" s="15">
        <v>0</v>
      </c>
      <c r="O38" s="15">
        <v>540</v>
      </c>
      <c r="P38" s="15">
        <v>35741</v>
      </c>
      <c r="Q38" s="15">
        <v>5435</v>
      </c>
      <c r="R38" s="15">
        <f>SUM(J38:Q38)</f>
        <v>47487</v>
      </c>
    </row>
    <row r="39" spans="1:18" s="7" customFormat="1" ht="12.75" x14ac:dyDescent="0.2">
      <c r="A39" s="23" t="s">
        <v>58</v>
      </c>
      <c r="B39" s="15">
        <v>5402</v>
      </c>
      <c r="C39" s="15">
        <v>2413</v>
      </c>
      <c r="D39" s="15">
        <v>0</v>
      </c>
      <c r="E39" s="15">
        <v>34436</v>
      </c>
      <c r="F39" s="15">
        <v>0</v>
      </c>
      <c r="G39" s="15">
        <v>0</v>
      </c>
      <c r="H39" s="15">
        <v>6060</v>
      </c>
      <c r="I39" s="15">
        <f>SUM(B39:H39)</f>
        <v>48311</v>
      </c>
      <c r="J39" s="15">
        <v>278</v>
      </c>
      <c r="K39" s="15">
        <v>25</v>
      </c>
      <c r="L39" s="15">
        <v>3363</v>
      </c>
      <c r="M39" s="15">
        <v>2418</v>
      </c>
      <c r="N39" s="15">
        <v>0</v>
      </c>
      <c r="O39" s="15">
        <v>540</v>
      </c>
      <c r="P39" s="15">
        <v>35937</v>
      </c>
      <c r="Q39" s="15">
        <v>5750</v>
      </c>
      <c r="R39" s="15">
        <f>SUM(J39:Q39)</f>
        <v>48311</v>
      </c>
    </row>
    <row r="40" spans="1:18" s="7" customFormat="1" ht="12.75" x14ac:dyDescent="0.2">
      <c r="A40" s="23" t="s">
        <v>55</v>
      </c>
      <c r="B40" s="15">
        <v>5405</v>
      </c>
      <c r="C40" s="15">
        <v>2545</v>
      </c>
      <c r="D40" s="15">
        <v>0</v>
      </c>
      <c r="E40" s="15">
        <v>35860</v>
      </c>
      <c r="F40" s="15">
        <v>0</v>
      </c>
      <c r="G40" s="15">
        <v>0</v>
      </c>
      <c r="H40" s="15">
        <v>5205</v>
      </c>
      <c r="I40" s="15">
        <f>SUM(B40:H40)</f>
        <v>49015</v>
      </c>
      <c r="J40" s="15">
        <v>111</v>
      </c>
      <c r="K40" s="15">
        <v>25</v>
      </c>
      <c r="L40" s="15">
        <v>1205</v>
      </c>
      <c r="M40" s="15">
        <v>1173</v>
      </c>
      <c r="N40" s="15">
        <v>0</v>
      </c>
      <c r="O40" s="15">
        <v>1893</v>
      </c>
      <c r="P40" s="15">
        <v>37492</v>
      </c>
      <c r="Q40" s="15">
        <v>7116</v>
      </c>
      <c r="R40" s="15">
        <f>SUM(J40:Q40)</f>
        <v>49015</v>
      </c>
    </row>
    <row r="41" spans="1:18" s="7" customFormat="1" ht="12.75" x14ac:dyDescent="0.2">
      <c r="A41" s="19" t="s">
        <v>31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s="7" customFormat="1" ht="12.75" x14ac:dyDescent="0.2">
      <c r="A42" s="23" t="s">
        <v>56</v>
      </c>
      <c r="B42" s="15">
        <v>5406</v>
      </c>
      <c r="C42" s="15">
        <v>2545</v>
      </c>
      <c r="D42" s="15">
        <v>0</v>
      </c>
      <c r="E42" s="15">
        <v>35817</v>
      </c>
      <c r="F42" s="15">
        <v>0</v>
      </c>
      <c r="G42" s="15">
        <v>0</v>
      </c>
      <c r="H42" s="15">
        <v>4497</v>
      </c>
      <c r="I42" s="15">
        <f>SUM(B42:H42)</f>
        <v>48265</v>
      </c>
      <c r="J42" s="15">
        <v>271</v>
      </c>
      <c r="K42" s="15">
        <v>25</v>
      </c>
      <c r="L42" s="15">
        <v>2035</v>
      </c>
      <c r="M42" s="15">
        <v>1174</v>
      </c>
      <c r="N42" s="15">
        <v>0</v>
      </c>
      <c r="O42" s="15">
        <v>1893</v>
      </c>
      <c r="P42" s="15">
        <v>36578</v>
      </c>
      <c r="Q42" s="15">
        <v>6289</v>
      </c>
      <c r="R42" s="15">
        <f>SUM(J42:Q42)</f>
        <v>48265</v>
      </c>
    </row>
    <row r="43" spans="1:18" s="7" customFormat="1" ht="12.75" x14ac:dyDescent="0.2">
      <c r="A43" s="23" t="s">
        <v>57</v>
      </c>
      <c r="B43" s="15">
        <v>5881</v>
      </c>
      <c r="C43" s="15">
        <v>2340</v>
      </c>
      <c r="D43" s="15">
        <v>0</v>
      </c>
      <c r="E43" s="15">
        <v>37049</v>
      </c>
      <c r="F43" s="15">
        <v>0</v>
      </c>
      <c r="G43" s="15">
        <v>0</v>
      </c>
      <c r="H43" s="15">
        <v>1812</v>
      </c>
      <c r="I43" s="15">
        <f>SUM(B43:H43)</f>
        <v>47082</v>
      </c>
      <c r="J43" s="15">
        <v>200</v>
      </c>
      <c r="K43" s="15">
        <v>86</v>
      </c>
      <c r="L43" s="15">
        <v>3080</v>
      </c>
      <c r="M43" s="15">
        <v>4545</v>
      </c>
      <c r="N43" s="15">
        <v>0</v>
      </c>
      <c r="O43" s="15">
        <v>114</v>
      </c>
      <c r="P43" s="15">
        <v>36544</v>
      </c>
      <c r="Q43" s="15">
        <v>2513</v>
      </c>
      <c r="R43" s="15">
        <f>SUM(J43:Q43)</f>
        <v>47082</v>
      </c>
    </row>
    <row r="44" spans="1:18" s="7" customFormat="1" ht="12.75" x14ac:dyDescent="0.2">
      <c r="A44" s="23" t="s">
        <v>58</v>
      </c>
      <c r="B44" s="15">
        <v>5722</v>
      </c>
      <c r="C44" s="15">
        <v>2340</v>
      </c>
      <c r="D44" s="15">
        <v>0</v>
      </c>
      <c r="E44" s="15">
        <v>36765</v>
      </c>
      <c r="F44" s="15">
        <v>0</v>
      </c>
      <c r="G44" s="15">
        <v>0</v>
      </c>
      <c r="H44" s="15">
        <v>3350</v>
      </c>
      <c r="I44" s="15">
        <f>SUM(B44:H44)</f>
        <v>48177</v>
      </c>
      <c r="J44" s="15">
        <v>205</v>
      </c>
      <c r="K44" s="15">
        <v>25</v>
      </c>
      <c r="L44" s="15">
        <v>2714</v>
      </c>
      <c r="M44" s="15">
        <v>713</v>
      </c>
      <c r="N44" s="15">
        <v>0</v>
      </c>
      <c r="O44" s="15">
        <v>1391</v>
      </c>
      <c r="P44" s="15">
        <v>35882</v>
      </c>
      <c r="Q44" s="15">
        <v>7247</v>
      </c>
      <c r="R44" s="15">
        <f>SUM(J44:Q44)</f>
        <v>48177</v>
      </c>
    </row>
    <row r="45" spans="1:18" s="7" customFormat="1" ht="12.75" x14ac:dyDescent="0.2">
      <c r="A45" s="23" t="s">
        <v>55</v>
      </c>
      <c r="B45" s="15">
        <v>5722</v>
      </c>
      <c r="C45" s="15">
        <v>2373</v>
      </c>
      <c r="D45" s="15">
        <v>0</v>
      </c>
      <c r="E45" s="15">
        <v>38742</v>
      </c>
      <c r="F45" s="15">
        <v>0</v>
      </c>
      <c r="G45" s="15">
        <v>0</v>
      </c>
      <c r="H45" s="15">
        <v>4345</v>
      </c>
      <c r="I45" s="15">
        <f>SUM(B45:H45)</f>
        <v>51182</v>
      </c>
      <c r="J45" s="15">
        <v>127</v>
      </c>
      <c r="K45" s="15">
        <v>182</v>
      </c>
      <c r="L45" s="15">
        <v>782</v>
      </c>
      <c r="M45" s="15">
        <v>713</v>
      </c>
      <c r="N45" s="15">
        <v>0</v>
      </c>
      <c r="O45" s="15">
        <v>1391</v>
      </c>
      <c r="P45" s="15">
        <v>36698</v>
      </c>
      <c r="Q45" s="15">
        <v>11289</v>
      </c>
      <c r="R45" s="15">
        <f>SUM(J45:Q45)</f>
        <v>51182</v>
      </c>
    </row>
    <row r="46" spans="1:18" s="7" customFormat="1" ht="12.75" x14ac:dyDescent="0.2">
      <c r="A46" s="19" t="s">
        <v>32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s="7" customFormat="1" ht="12.75" x14ac:dyDescent="0.2">
      <c r="A47" s="23" t="s">
        <v>56</v>
      </c>
      <c r="B47" s="15">
        <v>5722</v>
      </c>
      <c r="C47" s="15">
        <v>2373</v>
      </c>
      <c r="D47" s="15">
        <v>0</v>
      </c>
      <c r="E47" s="15">
        <v>40007</v>
      </c>
      <c r="F47" s="15">
        <v>0</v>
      </c>
      <c r="G47" s="15">
        <v>0</v>
      </c>
      <c r="H47" s="15">
        <v>4580</v>
      </c>
      <c r="I47" s="15">
        <f>SUM(B47:H47)</f>
        <v>52682</v>
      </c>
      <c r="J47" s="15">
        <v>183</v>
      </c>
      <c r="K47" s="15">
        <v>1102</v>
      </c>
      <c r="L47" s="15">
        <v>2287</v>
      </c>
      <c r="M47" s="15">
        <v>423</v>
      </c>
      <c r="N47" s="15">
        <v>0</v>
      </c>
      <c r="O47" s="15">
        <v>1391</v>
      </c>
      <c r="P47" s="15">
        <v>36090</v>
      </c>
      <c r="Q47" s="15">
        <v>11206</v>
      </c>
      <c r="R47" s="15">
        <f>SUM(J47:Q47)</f>
        <v>52682</v>
      </c>
    </row>
    <row r="48" spans="1:18" s="7" customFormat="1" ht="12.75" x14ac:dyDescent="0.2">
      <c r="A48" s="23" t="s">
        <v>57</v>
      </c>
      <c r="B48" s="15">
        <v>5724</v>
      </c>
      <c r="C48" s="15">
        <v>2342</v>
      </c>
      <c r="D48" s="15">
        <v>0</v>
      </c>
      <c r="E48" s="15">
        <v>39369</v>
      </c>
      <c r="F48" s="15">
        <v>0</v>
      </c>
      <c r="G48" s="15">
        <v>0</v>
      </c>
      <c r="H48" s="15">
        <v>4455</v>
      </c>
      <c r="I48" s="15">
        <f>SUM(B48:H48)</f>
        <v>51890</v>
      </c>
      <c r="J48" s="15">
        <v>246</v>
      </c>
      <c r="K48" s="15">
        <v>1295</v>
      </c>
      <c r="L48" s="15">
        <v>1224</v>
      </c>
      <c r="M48" s="15">
        <v>438</v>
      </c>
      <c r="N48" s="15">
        <v>0</v>
      </c>
      <c r="O48" s="15">
        <v>1391</v>
      </c>
      <c r="P48" s="15">
        <v>35990</v>
      </c>
      <c r="Q48" s="15">
        <v>11306</v>
      </c>
      <c r="R48" s="15">
        <f>SUM(J48:Q48)</f>
        <v>51890</v>
      </c>
    </row>
    <row r="49" spans="1:18" s="7" customFormat="1" ht="12.75" x14ac:dyDescent="0.2">
      <c r="A49" s="23" t="s">
        <v>58</v>
      </c>
      <c r="B49" s="15">
        <v>5725</v>
      </c>
      <c r="C49" s="15">
        <v>2343</v>
      </c>
      <c r="D49" s="15">
        <v>0</v>
      </c>
      <c r="E49" s="15">
        <v>38881</v>
      </c>
      <c r="F49" s="15">
        <v>0</v>
      </c>
      <c r="G49" s="15">
        <v>0</v>
      </c>
      <c r="H49" s="15">
        <v>2986</v>
      </c>
      <c r="I49" s="15">
        <f>SUM(B49:H49)</f>
        <v>49935</v>
      </c>
      <c r="J49" s="15">
        <v>339</v>
      </c>
      <c r="K49" s="15">
        <v>764</v>
      </c>
      <c r="L49" s="15">
        <v>-156</v>
      </c>
      <c r="M49" s="15">
        <v>596</v>
      </c>
      <c r="N49" s="15">
        <v>0</v>
      </c>
      <c r="O49" s="15">
        <v>1391</v>
      </c>
      <c r="P49" s="15">
        <v>35222</v>
      </c>
      <c r="Q49" s="15">
        <v>11779</v>
      </c>
      <c r="R49" s="15">
        <f>SUM(J49:Q49)</f>
        <v>49935</v>
      </c>
    </row>
    <row r="50" spans="1:18" s="7" customFormat="1" ht="12.75" x14ac:dyDescent="0.2">
      <c r="A50" s="23" t="s">
        <v>55</v>
      </c>
      <c r="B50" s="15">
        <v>5609</v>
      </c>
      <c r="C50" s="15">
        <v>2460</v>
      </c>
      <c r="D50" s="15">
        <v>0</v>
      </c>
      <c r="E50" s="15">
        <v>38837</v>
      </c>
      <c r="F50" s="15">
        <v>0</v>
      </c>
      <c r="G50" s="15">
        <v>0</v>
      </c>
      <c r="H50" s="15">
        <v>3933</v>
      </c>
      <c r="I50" s="15">
        <f>SUM(B50:H50)</f>
        <v>50839</v>
      </c>
      <c r="J50" s="15">
        <v>208</v>
      </c>
      <c r="K50" s="15">
        <v>1462</v>
      </c>
      <c r="L50" s="15">
        <v>818</v>
      </c>
      <c r="M50" s="15">
        <v>230</v>
      </c>
      <c r="N50" s="15">
        <v>0</v>
      </c>
      <c r="O50" s="15">
        <v>1392</v>
      </c>
      <c r="P50" s="15">
        <v>35191</v>
      </c>
      <c r="Q50" s="15">
        <v>11538</v>
      </c>
      <c r="R50" s="15">
        <f>SUM(J50:Q50)</f>
        <v>50839</v>
      </c>
    </row>
    <row r="51" spans="1:18" s="7" customFormat="1" ht="12.75" x14ac:dyDescent="0.2">
      <c r="A51" s="19" t="s">
        <v>33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s="7" customFormat="1" ht="12.75" x14ac:dyDescent="0.2">
      <c r="A52" s="23" t="s">
        <v>56</v>
      </c>
      <c r="B52" s="15">
        <v>5609</v>
      </c>
      <c r="C52" s="15">
        <v>2461</v>
      </c>
      <c r="D52" s="15">
        <v>0</v>
      </c>
      <c r="E52" s="15">
        <v>37903</v>
      </c>
      <c r="F52" s="15">
        <v>0</v>
      </c>
      <c r="G52" s="15">
        <v>0</v>
      </c>
      <c r="H52" s="15">
        <v>4243</v>
      </c>
      <c r="I52" s="15">
        <f>SUM(B52:H52)</f>
        <v>50216</v>
      </c>
      <c r="J52" s="15">
        <v>231</v>
      </c>
      <c r="K52" s="15">
        <v>579</v>
      </c>
      <c r="L52" s="15">
        <v>1146</v>
      </c>
      <c r="M52" s="15">
        <v>236</v>
      </c>
      <c r="N52" s="15">
        <v>0</v>
      </c>
      <c r="O52" s="15">
        <v>1390</v>
      </c>
      <c r="P52" s="15">
        <v>34536</v>
      </c>
      <c r="Q52" s="15">
        <v>12098</v>
      </c>
      <c r="R52" s="15">
        <f>SUM(J52:Q52)</f>
        <v>50216</v>
      </c>
    </row>
    <row r="53" spans="1:18" s="7" customFormat="1" ht="12.75" x14ac:dyDescent="0.2">
      <c r="A53" s="23" t="s">
        <v>57</v>
      </c>
      <c r="B53" s="15">
        <v>5707</v>
      </c>
      <c r="C53" s="15">
        <v>2494</v>
      </c>
      <c r="D53" s="15">
        <v>0</v>
      </c>
      <c r="E53" s="15">
        <v>39058</v>
      </c>
      <c r="F53" s="15">
        <v>0</v>
      </c>
      <c r="G53" s="15">
        <v>0</v>
      </c>
      <c r="H53" s="15">
        <v>1881</v>
      </c>
      <c r="I53" s="15">
        <f>SUM(B53:H53)</f>
        <v>49140</v>
      </c>
      <c r="J53" s="15">
        <v>-247</v>
      </c>
      <c r="K53" s="15">
        <v>-1456</v>
      </c>
      <c r="L53" s="15">
        <v>-1004</v>
      </c>
      <c r="M53" s="15">
        <v>430</v>
      </c>
      <c r="N53" s="15">
        <v>0</v>
      </c>
      <c r="O53" s="15">
        <v>1265</v>
      </c>
      <c r="P53" s="15">
        <v>35886</v>
      </c>
      <c r="Q53" s="15">
        <v>14266</v>
      </c>
      <c r="R53" s="15">
        <f>SUM(J53:Q53)</f>
        <v>49140</v>
      </c>
    </row>
    <row r="54" spans="1:18" s="7" customFormat="1" ht="12.75" x14ac:dyDescent="0.2">
      <c r="A54" s="23" t="s">
        <v>58</v>
      </c>
      <c r="B54" s="15">
        <v>4134</v>
      </c>
      <c r="C54" s="15">
        <v>2435</v>
      </c>
      <c r="D54" s="15">
        <v>0</v>
      </c>
      <c r="E54" s="15">
        <v>34983</v>
      </c>
      <c r="F54" s="15">
        <v>0</v>
      </c>
      <c r="G54" s="15">
        <v>0</v>
      </c>
      <c r="H54" s="15">
        <v>4272</v>
      </c>
      <c r="I54" s="15">
        <f>SUM(B54:H54)</f>
        <v>45824</v>
      </c>
      <c r="J54" s="15">
        <v>238</v>
      </c>
      <c r="K54" s="15">
        <v>-433</v>
      </c>
      <c r="L54" s="15">
        <v>775</v>
      </c>
      <c r="M54" s="15">
        <v>-508</v>
      </c>
      <c r="N54" s="15">
        <v>0</v>
      </c>
      <c r="O54" s="15">
        <v>1390</v>
      </c>
      <c r="P54" s="15">
        <v>36069</v>
      </c>
      <c r="Q54" s="15">
        <v>8293</v>
      </c>
      <c r="R54" s="15">
        <f>SUM(J54:Q54)</f>
        <v>45824</v>
      </c>
    </row>
    <row r="55" spans="1:18" s="7" customFormat="1" ht="12.75" x14ac:dyDescent="0.2">
      <c r="A55" s="23" t="s">
        <v>55</v>
      </c>
      <c r="B55" s="15">
        <v>4142</v>
      </c>
      <c r="C55" s="15">
        <v>2435</v>
      </c>
      <c r="D55" s="15">
        <v>0</v>
      </c>
      <c r="E55" s="15">
        <v>35340</v>
      </c>
      <c r="F55" s="15">
        <v>0</v>
      </c>
      <c r="G55" s="15">
        <v>0</v>
      </c>
      <c r="H55" s="15">
        <v>3918</v>
      </c>
      <c r="I55" s="15">
        <f>SUM(B55:H55)</f>
        <v>45835</v>
      </c>
      <c r="J55" s="15">
        <v>131</v>
      </c>
      <c r="K55" s="15">
        <v>-609</v>
      </c>
      <c r="L55" s="15">
        <v>697</v>
      </c>
      <c r="M55" s="15">
        <v>-501</v>
      </c>
      <c r="N55" s="15">
        <v>0</v>
      </c>
      <c r="O55" s="15">
        <v>1390</v>
      </c>
      <c r="P55" s="15">
        <v>36054</v>
      </c>
      <c r="Q55" s="15">
        <v>8673</v>
      </c>
      <c r="R55" s="15">
        <f>SUM(J55:Q55)</f>
        <v>45835</v>
      </c>
    </row>
    <row r="56" spans="1:18" s="7" customFormat="1" ht="12.75" x14ac:dyDescent="0.2">
      <c r="A56" s="19" t="s">
        <v>34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s="7" customFormat="1" ht="12.75" x14ac:dyDescent="0.2">
      <c r="A57" s="23" t="s">
        <v>56</v>
      </c>
      <c r="B57" s="15">
        <v>4204</v>
      </c>
      <c r="C57" s="15">
        <v>2381</v>
      </c>
      <c r="D57" s="15">
        <v>0</v>
      </c>
      <c r="E57" s="15">
        <v>34394</v>
      </c>
      <c r="F57" s="15">
        <v>0</v>
      </c>
      <c r="G57" s="15">
        <v>0</v>
      </c>
      <c r="H57" s="15">
        <v>4034</v>
      </c>
      <c r="I57" s="15">
        <f>SUM(B57:H57)</f>
        <v>45013</v>
      </c>
      <c r="J57" s="15">
        <v>568</v>
      </c>
      <c r="K57" s="15">
        <v>-922</v>
      </c>
      <c r="L57" s="15">
        <v>1819</v>
      </c>
      <c r="M57" s="15">
        <v>-500</v>
      </c>
      <c r="N57" s="15">
        <v>0</v>
      </c>
      <c r="O57" s="15">
        <v>1390</v>
      </c>
      <c r="P57" s="15">
        <v>34858</v>
      </c>
      <c r="Q57" s="15">
        <v>7800</v>
      </c>
      <c r="R57" s="15">
        <f>SUM(J57:Q57)</f>
        <v>45013</v>
      </c>
    </row>
    <row r="58" spans="1:18" s="7" customFormat="1" ht="12.75" x14ac:dyDescent="0.2">
      <c r="A58" s="23" t="s">
        <v>57</v>
      </c>
      <c r="B58" s="15">
        <v>2252</v>
      </c>
      <c r="C58" s="15">
        <v>2523</v>
      </c>
      <c r="D58" s="15">
        <v>3007</v>
      </c>
      <c r="E58" s="15">
        <v>30158</v>
      </c>
      <c r="F58" s="15">
        <v>0</v>
      </c>
      <c r="G58" s="15">
        <v>0</v>
      </c>
      <c r="H58" s="15">
        <v>6871</v>
      </c>
      <c r="I58" s="15">
        <f>SUM(B58:H58)</f>
        <v>44811</v>
      </c>
      <c r="J58" s="15">
        <v>287</v>
      </c>
      <c r="K58" s="15">
        <v>488</v>
      </c>
      <c r="L58" s="15">
        <v>1040</v>
      </c>
      <c r="M58" s="15">
        <v>2</v>
      </c>
      <c r="N58" s="15">
        <v>0</v>
      </c>
      <c r="O58" s="15">
        <v>1373</v>
      </c>
      <c r="P58" s="15">
        <v>34328</v>
      </c>
      <c r="Q58" s="15">
        <v>7293</v>
      </c>
      <c r="R58" s="15">
        <f>SUM(J58:Q58)</f>
        <v>44811</v>
      </c>
    </row>
    <row r="59" spans="1:18" s="7" customFormat="1" ht="12.75" x14ac:dyDescent="0.2">
      <c r="A59" s="23" t="s">
        <v>58</v>
      </c>
      <c r="B59" s="15">
        <v>2204</v>
      </c>
      <c r="C59" s="15">
        <v>2657</v>
      </c>
      <c r="D59" s="15">
        <v>3300</v>
      </c>
      <c r="E59" s="15">
        <v>30734</v>
      </c>
      <c r="F59" s="15">
        <v>398</v>
      </c>
      <c r="G59" s="15">
        <v>0</v>
      </c>
      <c r="H59" s="15">
        <v>5000</v>
      </c>
      <c r="I59" s="15">
        <f>SUM(B59:H59)</f>
        <v>44293</v>
      </c>
      <c r="J59" s="15">
        <v>116</v>
      </c>
      <c r="K59" s="15">
        <v>1714</v>
      </c>
      <c r="L59" s="15">
        <v>553</v>
      </c>
      <c r="M59" s="15">
        <v>3</v>
      </c>
      <c r="N59" s="15">
        <v>0</v>
      </c>
      <c r="O59" s="15">
        <v>1373</v>
      </c>
      <c r="P59" s="15">
        <v>32694</v>
      </c>
      <c r="Q59" s="15">
        <v>7840</v>
      </c>
      <c r="R59" s="15">
        <f>SUM(J59:Q59)</f>
        <v>44293</v>
      </c>
    </row>
    <row r="60" spans="1:18" s="7" customFormat="1" ht="12.75" x14ac:dyDescent="0.2">
      <c r="A60" s="23" t="s">
        <v>55</v>
      </c>
      <c r="B60" s="15">
        <v>-3848</v>
      </c>
      <c r="C60" s="15">
        <v>2463</v>
      </c>
      <c r="D60" s="15">
        <v>4000</v>
      </c>
      <c r="E60" s="15">
        <v>33574</v>
      </c>
      <c r="F60" s="15">
        <v>398</v>
      </c>
      <c r="G60" s="15">
        <v>0</v>
      </c>
      <c r="H60" s="15">
        <v>10357</v>
      </c>
      <c r="I60" s="15">
        <f>SUM(B60:H60)</f>
        <v>46944</v>
      </c>
      <c r="J60" s="15">
        <v>283</v>
      </c>
      <c r="K60" s="15">
        <v>1609</v>
      </c>
      <c r="L60" s="15">
        <v>1547</v>
      </c>
      <c r="M60" s="15">
        <v>3</v>
      </c>
      <c r="N60" s="15">
        <v>0</v>
      </c>
      <c r="O60" s="15">
        <v>1581</v>
      </c>
      <c r="P60" s="15">
        <v>34229</v>
      </c>
      <c r="Q60" s="15">
        <v>7692</v>
      </c>
      <c r="R60" s="15">
        <f>SUM(J60:Q60)</f>
        <v>46944</v>
      </c>
    </row>
    <row r="61" spans="1:18" s="7" customFormat="1" ht="13.5" customHeight="1" x14ac:dyDescent="0.2">
      <c r="A61" s="19" t="s">
        <v>35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s="7" customFormat="1" ht="12.75" x14ac:dyDescent="0.2">
      <c r="A62" s="23" t="s">
        <v>56</v>
      </c>
      <c r="B62" s="15">
        <v>-2336</v>
      </c>
      <c r="C62" s="15">
        <v>2507</v>
      </c>
      <c r="D62" s="15">
        <v>4550</v>
      </c>
      <c r="E62" s="15">
        <v>35036</v>
      </c>
      <c r="F62" s="15">
        <v>0</v>
      </c>
      <c r="G62" s="15">
        <v>0</v>
      </c>
      <c r="H62" s="15">
        <v>9762</v>
      </c>
      <c r="I62" s="15">
        <f>SUM(B62:H62)</f>
        <v>49519</v>
      </c>
      <c r="J62" s="15">
        <v>312</v>
      </c>
      <c r="K62" s="15">
        <v>6099</v>
      </c>
      <c r="L62" s="15">
        <v>1840</v>
      </c>
      <c r="M62" s="15">
        <v>5</v>
      </c>
      <c r="N62" s="15">
        <v>0</v>
      </c>
      <c r="O62" s="15">
        <v>1580</v>
      </c>
      <c r="P62" s="15">
        <v>32391</v>
      </c>
      <c r="Q62" s="15">
        <v>7292</v>
      </c>
      <c r="R62" s="15">
        <f>SUM(J62:Q62)</f>
        <v>49519</v>
      </c>
    </row>
    <row r="63" spans="1:18" s="7" customFormat="1" ht="12.75" x14ac:dyDescent="0.2">
      <c r="A63" s="23" t="s">
        <v>57</v>
      </c>
      <c r="B63" s="15">
        <v>-6214</v>
      </c>
      <c r="C63" s="15">
        <v>2660</v>
      </c>
      <c r="D63" s="15">
        <v>0</v>
      </c>
      <c r="E63" s="15">
        <v>37008</v>
      </c>
      <c r="F63" s="15">
        <v>0</v>
      </c>
      <c r="G63" s="15">
        <v>0</v>
      </c>
      <c r="H63" s="15">
        <v>15342</v>
      </c>
      <c r="I63" s="15">
        <f>SUM(B63:H63)</f>
        <v>48796</v>
      </c>
      <c r="J63" s="15">
        <v>580</v>
      </c>
      <c r="K63" s="15">
        <v>4388</v>
      </c>
      <c r="L63" s="15">
        <v>2342</v>
      </c>
      <c r="M63" s="15">
        <v>2</v>
      </c>
      <c r="N63" s="15">
        <v>0</v>
      </c>
      <c r="O63" s="15">
        <v>1525</v>
      </c>
      <c r="P63" s="15">
        <v>32421</v>
      </c>
      <c r="Q63" s="15">
        <v>7538</v>
      </c>
      <c r="R63" s="15">
        <f>SUM(J63:Q63)</f>
        <v>48796</v>
      </c>
    </row>
    <row r="64" spans="1:18" s="7" customFormat="1" ht="12.75" x14ac:dyDescent="0.2">
      <c r="A64" s="23" t="s">
        <v>58</v>
      </c>
      <c r="B64" s="20">
        <v>-6356</v>
      </c>
      <c r="C64" s="15">
        <v>2660</v>
      </c>
      <c r="D64" s="15">
        <v>4500</v>
      </c>
      <c r="E64" s="15">
        <v>30248</v>
      </c>
      <c r="F64" s="15">
        <v>259</v>
      </c>
      <c r="G64" s="15">
        <v>0</v>
      </c>
      <c r="H64" s="15">
        <v>17426</v>
      </c>
      <c r="I64" s="15">
        <f>SUM(B64:H64)</f>
        <v>48737</v>
      </c>
      <c r="J64" s="15">
        <v>191</v>
      </c>
      <c r="K64" s="15">
        <v>1707</v>
      </c>
      <c r="L64" s="15">
        <v>4289</v>
      </c>
      <c r="M64" s="15">
        <v>0</v>
      </c>
      <c r="N64" s="15">
        <v>0</v>
      </c>
      <c r="O64" s="15">
        <v>1530</v>
      </c>
      <c r="P64" s="15">
        <v>33282</v>
      </c>
      <c r="Q64" s="15">
        <v>7738</v>
      </c>
      <c r="R64" s="15">
        <f>SUM(J64:Q64)</f>
        <v>48737</v>
      </c>
    </row>
    <row r="65" spans="1:18" s="7" customFormat="1" ht="12.75" x14ac:dyDescent="0.2">
      <c r="A65" s="23" t="s">
        <v>55</v>
      </c>
      <c r="B65" s="15">
        <v>-6357</v>
      </c>
      <c r="C65" s="15">
        <v>2660</v>
      </c>
      <c r="D65" s="15">
        <v>5251</v>
      </c>
      <c r="E65" s="15">
        <v>32101</v>
      </c>
      <c r="F65" s="15">
        <v>259</v>
      </c>
      <c r="G65" s="15">
        <v>0</v>
      </c>
      <c r="H65" s="15">
        <v>13319</v>
      </c>
      <c r="I65" s="15">
        <f>SUM(B65:H65)</f>
        <v>47233</v>
      </c>
      <c r="J65" s="15">
        <v>834</v>
      </c>
      <c r="K65" s="15">
        <v>335</v>
      </c>
      <c r="L65" s="15">
        <v>3745</v>
      </c>
      <c r="M65" s="15">
        <v>4</v>
      </c>
      <c r="N65" s="15">
        <v>0</v>
      </c>
      <c r="O65" s="15">
        <v>1534</v>
      </c>
      <c r="P65" s="15">
        <v>33037</v>
      </c>
      <c r="Q65" s="15">
        <v>7744</v>
      </c>
      <c r="R65" s="15">
        <f>SUM(J65:Q65)</f>
        <v>47233</v>
      </c>
    </row>
    <row r="66" spans="1:18" s="7" customFormat="1" ht="12.75" x14ac:dyDescent="0.2">
      <c r="A66" s="19" t="s">
        <v>36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s="7" customFormat="1" ht="12.75" x14ac:dyDescent="0.2">
      <c r="A67" s="23" t="s">
        <v>56</v>
      </c>
      <c r="B67" s="15">
        <v>-2806</v>
      </c>
      <c r="C67" s="15">
        <v>2623</v>
      </c>
      <c r="D67" s="15">
        <v>5251</v>
      </c>
      <c r="E67" s="15">
        <v>30555</v>
      </c>
      <c r="F67" s="15">
        <v>259</v>
      </c>
      <c r="G67" s="15">
        <v>0</v>
      </c>
      <c r="H67" s="15">
        <v>13138</v>
      </c>
      <c r="I67" s="15">
        <f>SUM(B67:H67)</f>
        <v>49020</v>
      </c>
      <c r="J67" s="15">
        <v>1257</v>
      </c>
      <c r="K67" s="15">
        <v>4554</v>
      </c>
      <c r="L67" s="15">
        <v>2517</v>
      </c>
      <c r="M67" s="15">
        <v>1</v>
      </c>
      <c r="N67" s="15">
        <v>0</v>
      </c>
      <c r="O67" s="15">
        <v>1536</v>
      </c>
      <c r="P67" s="15">
        <v>31838</v>
      </c>
      <c r="Q67" s="15">
        <v>7317</v>
      </c>
      <c r="R67" s="15">
        <f>SUM(J67:Q67)</f>
        <v>49020</v>
      </c>
    </row>
    <row r="68" spans="1:18" s="7" customFormat="1" ht="12.75" x14ac:dyDescent="0.2">
      <c r="A68" s="23" t="s">
        <v>57</v>
      </c>
      <c r="B68" s="15">
        <v>-2005</v>
      </c>
      <c r="C68" s="15">
        <v>2742</v>
      </c>
      <c r="D68" s="15">
        <v>5500</v>
      </c>
      <c r="E68" s="15">
        <v>29553</v>
      </c>
      <c r="F68" s="15">
        <v>259</v>
      </c>
      <c r="G68" s="15">
        <v>0</v>
      </c>
      <c r="H68" s="15">
        <v>12448</v>
      </c>
      <c r="I68" s="15">
        <f>SUM(B68:H68)</f>
        <v>48497</v>
      </c>
      <c r="J68" s="15">
        <v>894</v>
      </c>
      <c r="K68" s="15">
        <v>2584</v>
      </c>
      <c r="L68" s="15">
        <v>4155</v>
      </c>
      <c r="M68" s="15">
        <v>3</v>
      </c>
      <c r="N68" s="15">
        <v>0</v>
      </c>
      <c r="O68" s="15">
        <v>1536</v>
      </c>
      <c r="P68" s="15">
        <v>32180</v>
      </c>
      <c r="Q68" s="15">
        <v>7145</v>
      </c>
      <c r="R68" s="15">
        <f>SUM(J68:Q68)</f>
        <v>48497</v>
      </c>
    </row>
    <row r="69" spans="1:18" s="7" customFormat="1" ht="12.75" x14ac:dyDescent="0.2">
      <c r="A69" s="23" t="s">
        <v>58</v>
      </c>
      <c r="B69" s="15">
        <v>-2015</v>
      </c>
      <c r="C69" s="15">
        <v>2782</v>
      </c>
      <c r="D69" s="15">
        <v>5500</v>
      </c>
      <c r="E69" s="15">
        <v>30347</v>
      </c>
      <c r="F69" s="15">
        <v>259</v>
      </c>
      <c r="G69" s="15">
        <v>0</v>
      </c>
      <c r="H69" s="15">
        <v>11589</v>
      </c>
      <c r="I69" s="15">
        <f>SUM(B69:H69)</f>
        <v>48462</v>
      </c>
      <c r="J69" s="15">
        <v>410</v>
      </c>
      <c r="K69" s="15">
        <v>219</v>
      </c>
      <c r="L69" s="15">
        <v>4385</v>
      </c>
      <c r="M69" s="15">
        <v>15</v>
      </c>
      <c r="N69" s="15">
        <v>0</v>
      </c>
      <c r="O69" s="15">
        <v>1536</v>
      </c>
      <c r="P69" s="15">
        <v>34100</v>
      </c>
      <c r="Q69" s="15">
        <v>7797</v>
      </c>
      <c r="R69" s="15">
        <f>SUM(J69:Q69)</f>
        <v>48462</v>
      </c>
    </row>
    <row r="70" spans="1:18" s="7" customFormat="1" ht="12.75" x14ac:dyDescent="0.2">
      <c r="A70" s="23" t="s">
        <v>55</v>
      </c>
      <c r="B70" s="15">
        <v>-1515</v>
      </c>
      <c r="C70" s="15">
        <v>2783</v>
      </c>
      <c r="D70" s="15">
        <v>5897</v>
      </c>
      <c r="E70" s="15">
        <v>31054</v>
      </c>
      <c r="F70" s="15">
        <v>259</v>
      </c>
      <c r="G70" s="15">
        <v>0</v>
      </c>
      <c r="H70" s="15">
        <v>8948</v>
      </c>
      <c r="I70" s="15">
        <f>SUM(B70:H70)</f>
        <v>47426</v>
      </c>
      <c r="J70" s="15">
        <v>722</v>
      </c>
      <c r="K70" s="15">
        <v>849</v>
      </c>
      <c r="L70" s="15">
        <v>808</v>
      </c>
      <c r="M70" s="15">
        <v>15</v>
      </c>
      <c r="N70" s="15">
        <v>0</v>
      </c>
      <c r="O70" s="15">
        <v>1536</v>
      </c>
      <c r="P70" s="15">
        <v>36761</v>
      </c>
      <c r="Q70" s="15">
        <v>6735</v>
      </c>
      <c r="R70" s="15">
        <f>SUM(J70:Q70)</f>
        <v>47426</v>
      </c>
    </row>
    <row r="71" spans="1:18" s="7" customFormat="1" ht="12.75" x14ac:dyDescent="0.2">
      <c r="A71" s="19" t="s">
        <v>37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s="7" customFormat="1" ht="12.75" x14ac:dyDescent="0.2">
      <c r="A72" s="23" t="s">
        <v>56</v>
      </c>
      <c r="B72" s="15">
        <v>-442</v>
      </c>
      <c r="C72" s="15">
        <v>2783</v>
      </c>
      <c r="D72" s="15">
        <v>6092</v>
      </c>
      <c r="E72" s="15">
        <v>30409</v>
      </c>
      <c r="F72" s="15">
        <v>259</v>
      </c>
      <c r="G72" s="15">
        <v>0</v>
      </c>
      <c r="H72" s="15">
        <v>11650</v>
      </c>
      <c r="I72" s="15">
        <f>SUM(B72:H72)</f>
        <v>50751</v>
      </c>
      <c r="J72" s="15">
        <v>762</v>
      </c>
      <c r="K72" s="15">
        <v>199</v>
      </c>
      <c r="L72" s="15">
        <v>2537</v>
      </c>
      <c r="M72" s="15">
        <v>15</v>
      </c>
      <c r="N72" s="15">
        <v>0</v>
      </c>
      <c r="O72" s="15">
        <v>1536</v>
      </c>
      <c r="P72" s="15">
        <v>39055</v>
      </c>
      <c r="Q72" s="15">
        <v>6647</v>
      </c>
      <c r="R72" s="15">
        <f>SUM(J72:Q72)</f>
        <v>50751</v>
      </c>
    </row>
    <row r="73" spans="1:18" s="7" customFormat="1" ht="12.75" x14ac:dyDescent="0.2">
      <c r="A73" s="23" t="s">
        <v>57</v>
      </c>
      <c r="B73" s="15">
        <v>-14</v>
      </c>
      <c r="C73" s="15">
        <v>2856</v>
      </c>
      <c r="D73" s="15">
        <v>6096</v>
      </c>
      <c r="E73" s="15">
        <v>29609</v>
      </c>
      <c r="F73" s="15">
        <v>259</v>
      </c>
      <c r="G73" s="15">
        <v>0</v>
      </c>
      <c r="H73" s="15">
        <v>9714</v>
      </c>
      <c r="I73" s="15">
        <f>SUM(B73:H73)</f>
        <v>48520</v>
      </c>
      <c r="J73" s="15">
        <v>942</v>
      </c>
      <c r="K73" s="15">
        <v>293</v>
      </c>
      <c r="L73" s="15">
        <v>455</v>
      </c>
      <c r="M73" s="15">
        <v>0</v>
      </c>
      <c r="N73" s="15">
        <v>0</v>
      </c>
      <c r="O73" s="15">
        <v>1537</v>
      </c>
      <c r="P73" s="15">
        <v>38305</v>
      </c>
      <c r="Q73" s="15">
        <v>6988</v>
      </c>
      <c r="R73" s="15">
        <f>SUM(J73:Q73)</f>
        <v>48520</v>
      </c>
    </row>
    <row r="74" spans="1:18" s="7" customFormat="1" ht="12.75" x14ac:dyDescent="0.2">
      <c r="A74" s="23" t="s">
        <v>58</v>
      </c>
      <c r="B74" s="15">
        <v>-263</v>
      </c>
      <c r="C74" s="15">
        <v>3139</v>
      </c>
      <c r="D74" s="15">
        <v>0</v>
      </c>
      <c r="E74" s="15">
        <v>28834</v>
      </c>
      <c r="F74" s="15">
        <v>693</v>
      </c>
      <c r="G74" s="15">
        <v>2826</v>
      </c>
      <c r="H74" s="15">
        <v>13461</v>
      </c>
      <c r="I74" s="15">
        <f>SUM(B74:H74)</f>
        <v>48690</v>
      </c>
      <c r="J74" s="15">
        <v>54</v>
      </c>
      <c r="K74" s="15">
        <v>1074</v>
      </c>
      <c r="L74" s="15">
        <v>1219</v>
      </c>
      <c r="M74" s="15">
        <v>0</v>
      </c>
      <c r="N74" s="15">
        <v>0</v>
      </c>
      <c r="O74" s="15">
        <v>1539</v>
      </c>
      <c r="P74" s="15">
        <v>40360</v>
      </c>
      <c r="Q74" s="15">
        <v>4444</v>
      </c>
      <c r="R74" s="15">
        <f>SUM(J74:Q74)</f>
        <v>48690</v>
      </c>
    </row>
    <row r="75" spans="1:18" s="7" customFormat="1" ht="12.75" x14ac:dyDescent="0.2">
      <c r="A75" s="23" t="s">
        <v>55</v>
      </c>
      <c r="B75" s="15">
        <v>-263</v>
      </c>
      <c r="C75" s="15">
        <v>3147</v>
      </c>
      <c r="D75" s="15">
        <v>0</v>
      </c>
      <c r="E75" s="15">
        <f>25602+2613</f>
        <v>28215</v>
      </c>
      <c r="F75" s="15">
        <v>796</v>
      </c>
      <c r="G75" s="15">
        <v>3077</v>
      </c>
      <c r="H75" s="15">
        <v>14162</v>
      </c>
      <c r="I75" s="15">
        <f>SUM(B75:H75)</f>
        <v>49134</v>
      </c>
      <c r="J75" s="15">
        <v>1</v>
      </c>
      <c r="K75" s="15">
        <v>349</v>
      </c>
      <c r="L75" s="15">
        <v>926</v>
      </c>
      <c r="M75" s="15">
        <v>0</v>
      </c>
      <c r="N75" s="15">
        <v>0</v>
      </c>
      <c r="O75" s="15">
        <f>1491+48+91</f>
        <v>1630</v>
      </c>
      <c r="P75" s="15">
        <v>40835</v>
      </c>
      <c r="Q75" s="15">
        <v>5393</v>
      </c>
      <c r="R75" s="15">
        <f>SUM(J75:Q75)</f>
        <v>49134</v>
      </c>
    </row>
    <row r="76" spans="1:18" s="7" customFormat="1" ht="12.75" x14ac:dyDescent="0.2">
      <c r="A76" s="19" t="s">
        <v>38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s="7" customFormat="1" ht="12.75" x14ac:dyDescent="0.2">
      <c r="A77" s="23" t="s">
        <v>56</v>
      </c>
      <c r="B77" s="15">
        <v>1488</v>
      </c>
      <c r="C77" s="15">
        <v>3564</v>
      </c>
      <c r="D77" s="15">
        <v>0</v>
      </c>
      <c r="E77" s="15">
        <f>26215+2508</f>
        <v>28723</v>
      </c>
      <c r="F77" s="15">
        <v>796</v>
      </c>
      <c r="G77" s="15">
        <v>3512</v>
      </c>
      <c r="H77" s="15">
        <v>14828</v>
      </c>
      <c r="I77" s="15">
        <f>SUM(B77:H77)</f>
        <v>52911</v>
      </c>
      <c r="J77" s="15">
        <v>9</v>
      </c>
      <c r="K77" s="15">
        <v>1083</v>
      </c>
      <c r="L77" s="15">
        <v>1550</v>
      </c>
      <c r="M77" s="15">
        <v>0</v>
      </c>
      <c r="N77" s="15">
        <v>0</v>
      </c>
      <c r="O77" s="15">
        <f>1491+48+91</f>
        <v>1630</v>
      </c>
      <c r="P77" s="15">
        <v>41995</v>
      </c>
      <c r="Q77" s="15">
        <v>6644</v>
      </c>
      <c r="R77" s="15">
        <f>SUM(J77:Q77)</f>
        <v>52911</v>
      </c>
    </row>
    <row r="78" spans="1:18" s="7" customFormat="1" ht="12.75" x14ac:dyDescent="0.2">
      <c r="A78" s="23" t="s">
        <v>57</v>
      </c>
      <c r="B78" s="15">
        <v>737</v>
      </c>
      <c r="C78" s="15">
        <v>3555</v>
      </c>
      <c r="D78" s="15">
        <v>0</v>
      </c>
      <c r="E78" s="15">
        <v>28761</v>
      </c>
      <c r="F78" s="15">
        <v>796</v>
      </c>
      <c r="G78" s="15">
        <v>3512</v>
      </c>
      <c r="H78" s="15">
        <v>15309</v>
      </c>
      <c r="I78" s="15">
        <f>SUM(B78:H78)</f>
        <v>52670</v>
      </c>
      <c r="J78" s="15">
        <v>26</v>
      </c>
      <c r="K78" s="15">
        <v>252</v>
      </c>
      <c r="L78" s="15">
        <v>946</v>
      </c>
      <c r="M78" s="15">
        <v>0</v>
      </c>
      <c r="N78" s="15">
        <v>0</v>
      </c>
      <c r="O78" s="15">
        <v>1539</v>
      </c>
      <c r="P78" s="15">
        <v>43036</v>
      </c>
      <c r="Q78" s="15">
        <v>6871</v>
      </c>
      <c r="R78" s="15">
        <f>SUM(J78:Q78)</f>
        <v>52670</v>
      </c>
    </row>
    <row r="79" spans="1:18" s="7" customFormat="1" ht="12.75" x14ac:dyDescent="0.2">
      <c r="A79" s="23" t="s">
        <v>58</v>
      </c>
      <c r="B79" s="15">
        <v>1213</v>
      </c>
      <c r="C79" s="15">
        <v>6064</v>
      </c>
      <c r="D79" s="15">
        <v>0</v>
      </c>
      <c r="E79" s="15">
        <v>27913</v>
      </c>
      <c r="F79" s="15">
        <v>1227</v>
      </c>
      <c r="G79" s="15">
        <v>3512</v>
      </c>
      <c r="H79" s="15">
        <v>13155</v>
      </c>
      <c r="I79" s="15">
        <f>SUM(B79:H79)</f>
        <v>53084</v>
      </c>
      <c r="J79" s="15">
        <v>46</v>
      </c>
      <c r="K79" s="15">
        <v>118</v>
      </c>
      <c r="L79" s="15">
        <v>653</v>
      </c>
      <c r="M79" s="15">
        <v>0</v>
      </c>
      <c r="N79" s="15">
        <v>0</v>
      </c>
      <c r="O79" s="15">
        <v>1539</v>
      </c>
      <c r="P79" s="15">
        <v>45180</v>
      </c>
      <c r="Q79" s="15">
        <v>5548</v>
      </c>
      <c r="R79" s="15">
        <f>SUM(J79:Q79)</f>
        <v>53084</v>
      </c>
    </row>
    <row r="80" spans="1:18" s="7" customFormat="1" ht="12.75" x14ac:dyDescent="0.2">
      <c r="A80" s="23" t="s">
        <v>55</v>
      </c>
      <c r="B80" s="15">
        <v>1214</v>
      </c>
      <c r="C80" s="15">
        <v>6064</v>
      </c>
      <c r="D80" s="15">
        <v>0</v>
      </c>
      <c r="E80" s="15">
        <v>28408</v>
      </c>
      <c r="F80" s="15">
        <v>1227</v>
      </c>
      <c r="G80" s="15">
        <v>3352</v>
      </c>
      <c r="H80" s="15">
        <v>13797</v>
      </c>
      <c r="I80" s="15">
        <f>SUM(B80:H80)</f>
        <v>54062</v>
      </c>
      <c r="J80" s="15">
        <v>2</v>
      </c>
      <c r="K80" s="15">
        <v>342</v>
      </c>
      <c r="L80" s="15">
        <v>1062</v>
      </c>
      <c r="M80" s="15">
        <v>0</v>
      </c>
      <c r="N80" s="15">
        <v>0</v>
      </c>
      <c r="O80" s="15">
        <v>1539</v>
      </c>
      <c r="P80" s="15">
        <v>45696</v>
      </c>
      <c r="Q80" s="15">
        <v>5421</v>
      </c>
      <c r="R80" s="15">
        <f>SUM(J80:Q80)</f>
        <v>54062</v>
      </c>
    </row>
    <row r="81" spans="1:18" s="7" customFormat="1" ht="12.75" x14ac:dyDescent="0.2">
      <c r="A81" s="19" t="s">
        <v>39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s="7" customFormat="1" ht="12.75" x14ac:dyDescent="0.2">
      <c r="A82" s="23" t="s">
        <v>56</v>
      </c>
      <c r="B82" s="15">
        <v>2570</v>
      </c>
      <c r="C82" s="15">
        <v>6005</v>
      </c>
      <c r="D82" s="15">
        <v>0</v>
      </c>
      <c r="E82" s="15">
        <v>29147</v>
      </c>
      <c r="F82" s="15">
        <v>1359</v>
      </c>
      <c r="G82" s="15">
        <v>3352</v>
      </c>
      <c r="H82" s="15">
        <v>13860</v>
      </c>
      <c r="I82" s="15">
        <f>SUM(B82:H82)</f>
        <v>56293</v>
      </c>
      <c r="J82" s="15">
        <v>28</v>
      </c>
      <c r="K82" s="15">
        <v>518</v>
      </c>
      <c r="L82" s="15">
        <v>2934</v>
      </c>
      <c r="M82" s="15">
        <v>0</v>
      </c>
      <c r="N82" s="15">
        <v>0</v>
      </c>
      <c r="O82" s="15">
        <v>1539</v>
      </c>
      <c r="P82" s="15">
        <v>45734</v>
      </c>
      <c r="Q82" s="15">
        <v>5540</v>
      </c>
      <c r="R82" s="15">
        <f>SUM(J82:Q82)</f>
        <v>56293</v>
      </c>
    </row>
    <row r="83" spans="1:18" s="7" customFormat="1" ht="12.75" x14ac:dyDescent="0.2">
      <c r="A83" s="23" t="s">
        <v>57</v>
      </c>
      <c r="B83" s="15">
        <v>2560</v>
      </c>
      <c r="C83" s="15">
        <v>6003</v>
      </c>
      <c r="D83" s="15">
        <v>0</v>
      </c>
      <c r="E83" s="15">
        <v>28078</v>
      </c>
      <c r="F83" s="15">
        <v>1359</v>
      </c>
      <c r="G83" s="15">
        <v>3348</v>
      </c>
      <c r="H83" s="15">
        <v>14125</v>
      </c>
      <c r="I83" s="15">
        <f>SUM(B83:H83)</f>
        <v>55473</v>
      </c>
      <c r="J83" s="15">
        <v>2</v>
      </c>
      <c r="K83" s="15">
        <v>115</v>
      </c>
      <c r="L83" s="15">
        <v>2107</v>
      </c>
      <c r="M83" s="15">
        <v>0</v>
      </c>
      <c r="N83" s="15">
        <v>0</v>
      </c>
      <c r="O83" s="15">
        <v>1539</v>
      </c>
      <c r="P83" s="15">
        <v>46128</v>
      </c>
      <c r="Q83" s="15">
        <v>5582</v>
      </c>
      <c r="R83" s="15">
        <f>SUM(J83:Q83)</f>
        <v>55473</v>
      </c>
    </row>
    <row r="84" spans="1:18" s="7" customFormat="1" ht="12.75" x14ac:dyDescent="0.2">
      <c r="A84" s="23" t="s">
        <v>58</v>
      </c>
      <c r="B84" s="15">
        <v>2560</v>
      </c>
      <c r="C84" s="15">
        <v>6003</v>
      </c>
      <c r="D84" s="15">
        <v>0</v>
      </c>
      <c r="E84" s="15">
        <v>28638</v>
      </c>
      <c r="F84" s="15">
        <v>1430</v>
      </c>
      <c r="G84" s="15">
        <v>3722</v>
      </c>
      <c r="H84" s="15">
        <v>14710</v>
      </c>
      <c r="I84" s="15">
        <f>SUM(B84:H84)</f>
        <v>57063</v>
      </c>
      <c r="J84" s="15">
        <v>1</v>
      </c>
      <c r="K84" s="15">
        <v>181</v>
      </c>
      <c r="L84" s="15">
        <v>2674</v>
      </c>
      <c r="M84" s="15">
        <v>0</v>
      </c>
      <c r="N84" s="15">
        <v>0</v>
      </c>
      <c r="O84" s="15">
        <v>1491</v>
      </c>
      <c r="P84" s="15">
        <v>47083</v>
      </c>
      <c r="Q84" s="15">
        <v>5633</v>
      </c>
      <c r="R84" s="15">
        <f>SUM(J84:Q84)</f>
        <v>57063</v>
      </c>
    </row>
    <row r="85" spans="1:18" s="7" customFormat="1" ht="12.75" x14ac:dyDescent="0.2">
      <c r="A85" s="23" t="s">
        <v>55</v>
      </c>
      <c r="B85" s="15">
        <v>3479</v>
      </c>
      <c r="C85" s="15">
        <v>6013</v>
      </c>
      <c r="D85" s="15">
        <v>0</v>
      </c>
      <c r="E85" s="15">
        <v>28656</v>
      </c>
      <c r="F85" s="15">
        <v>1396</v>
      </c>
      <c r="G85" s="15">
        <v>4073</v>
      </c>
      <c r="H85" s="15">
        <v>14518</v>
      </c>
      <c r="I85" s="15">
        <f>SUM(B85:H85)</f>
        <v>58135</v>
      </c>
      <c r="J85" s="15">
        <v>73</v>
      </c>
      <c r="K85" s="15">
        <v>398</v>
      </c>
      <c r="L85" s="15">
        <v>1994</v>
      </c>
      <c r="M85" s="15">
        <v>0</v>
      </c>
      <c r="N85" s="15">
        <v>0</v>
      </c>
      <c r="O85" s="15">
        <v>1491</v>
      </c>
      <c r="P85" s="15">
        <v>47027</v>
      </c>
      <c r="Q85" s="15">
        <v>7152</v>
      </c>
      <c r="R85" s="15">
        <f>SUM(J85:Q85)</f>
        <v>58135</v>
      </c>
    </row>
    <row r="86" spans="1:18" s="7" customFormat="1" ht="12.75" x14ac:dyDescent="0.2">
      <c r="A86" s="19" t="s">
        <v>40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s="7" customFormat="1" ht="12.75" x14ac:dyDescent="0.2">
      <c r="A87" s="23" t="s">
        <v>56</v>
      </c>
      <c r="B87" s="15">
        <v>6281</v>
      </c>
      <c r="C87" s="15">
        <v>5988</v>
      </c>
      <c r="D87" s="15">
        <v>0</v>
      </c>
      <c r="E87" s="15">
        <v>28542</v>
      </c>
      <c r="F87" s="15">
        <v>1360</v>
      </c>
      <c r="G87" s="15">
        <v>5028</v>
      </c>
      <c r="H87" s="15">
        <v>14025</v>
      </c>
      <c r="I87" s="15">
        <f>SUM(E77:K77)</f>
        <v>101862</v>
      </c>
      <c r="J87" s="15">
        <v>1</v>
      </c>
      <c r="K87" s="15">
        <v>511</v>
      </c>
      <c r="L87" s="15">
        <v>2499</v>
      </c>
      <c r="M87" s="15">
        <v>0</v>
      </c>
      <c r="N87" s="15">
        <v>0</v>
      </c>
      <c r="O87" s="15">
        <v>1540</v>
      </c>
      <c r="P87" s="15">
        <v>50443</v>
      </c>
      <c r="Q87" s="15">
        <v>6230</v>
      </c>
      <c r="R87" s="15">
        <f>SUM(M77:T77)</f>
        <v>103180</v>
      </c>
    </row>
    <row r="88" spans="1:18" s="7" customFormat="1" ht="12.75" x14ac:dyDescent="0.2">
      <c r="A88" s="23" t="s">
        <v>57</v>
      </c>
      <c r="B88" s="15">
        <v>7686</v>
      </c>
      <c r="C88" s="15">
        <v>5988</v>
      </c>
      <c r="D88" s="15">
        <v>0</v>
      </c>
      <c r="E88" s="15">
        <v>27364</v>
      </c>
      <c r="F88" s="15">
        <v>1360</v>
      </c>
      <c r="G88" s="15">
        <v>5785</v>
      </c>
      <c r="H88" s="15">
        <v>13031</v>
      </c>
      <c r="I88" s="15">
        <f>SUM(E78:K78)</f>
        <v>101326</v>
      </c>
      <c r="J88" s="15">
        <v>1</v>
      </c>
      <c r="K88" s="15">
        <v>157</v>
      </c>
      <c r="L88" s="15">
        <v>2520</v>
      </c>
      <c r="M88" s="15">
        <v>0</v>
      </c>
      <c r="N88" s="15">
        <v>0</v>
      </c>
      <c r="O88" s="15">
        <v>1540</v>
      </c>
      <c r="P88" s="15">
        <v>50846</v>
      </c>
      <c r="Q88" s="15">
        <v>6150</v>
      </c>
      <c r="R88" s="15">
        <f>SUM(M78:T78)</f>
        <v>104116</v>
      </c>
    </row>
    <row r="89" spans="1:18" s="7" customFormat="1" ht="12.75" x14ac:dyDescent="0.2">
      <c r="A89" s="23" t="s">
        <v>58</v>
      </c>
      <c r="B89" s="15">
        <v>7686</v>
      </c>
      <c r="C89" s="15">
        <v>5985</v>
      </c>
      <c r="D89" s="15">
        <v>0</v>
      </c>
      <c r="E89" s="15">
        <v>27097</v>
      </c>
      <c r="F89" s="15">
        <v>1324</v>
      </c>
      <c r="G89" s="15">
        <v>6301</v>
      </c>
      <c r="H89" s="15">
        <v>12680</v>
      </c>
      <c r="I89" s="15">
        <f>SUM(B89:H89)</f>
        <v>61073</v>
      </c>
      <c r="J89" s="15">
        <v>1</v>
      </c>
      <c r="K89" s="15">
        <v>164</v>
      </c>
      <c r="L89" s="15">
        <v>1359</v>
      </c>
      <c r="M89" s="15">
        <v>0</v>
      </c>
      <c r="N89" s="15">
        <v>0</v>
      </c>
      <c r="O89" s="15">
        <v>1540</v>
      </c>
      <c r="P89" s="15">
        <v>52003</v>
      </c>
      <c r="Q89" s="15">
        <v>6006</v>
      </c>
      <c r="R89" s="15">
        <f>SUM(J89:Q89)</f>
        <v>61073</v>
      </c>
    </row>
    <row r="90" spans="1:18" s="7" customFormat="1" ht="12.75" x14ac:dyDescent="0.2">
      <c r="A90" s="23" t="s">
        <v>55</v>
      </c>
      <c r="B90" s="15">
        <v>8686</v>
      </c>
      <c r="C90" s="15">
        <v>5867</v>
      </c>
      <c r="D90" s="15">
        <v>0</v>
      </c>
      <c r="E90" s="15">
        <v>27286</v>
      </c>
      <c r="F90" s="15">
        <v>1324</v>
      </c>
      <c r="G90" s="15">
        <v>6301</v>
      </c>
      <c r="H90" s="15">
        <v>13071</v>
      </c>
      <c r="I90" s="15">
        <f>SUM(B90:H90)</f>
        <v>62535</v>
      </c>
      <c r="J90" s="15">
        <v>1</v>
      </c>
      <c r="K90" s="15">
        <v>300</v>
      </c>
      <c r="L90" s="15">
        <v>627</v>
      </c>
      <c r="M90" s="15">
        <v>0</v>
      </c>
      <c r="N90" s="15">
        <v>0</v>
      </c>
      <c r="O90" s="15">
        <v>1540</v>
      </c>
      <c r="P90" s="15">
        <v>53754</v>
      </c>
      <c r="Q90" s="15">
        <v>6313</v>
      </c>
      <c r="R90" s="15">
        <f>SUM(J90:Q90)</f>
        <v>62535</v>
      </c>
    </row>
    <row r="91" spans="1:18" s="7" customFormat="1" ht="12.75" x14ac:dyDescent="0.2">
      <c r="A91" s="19" t="s">
        <v>41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s="7" customFormat="1" ht="12.75" x14ac:dyDescent="0.2">
      <c r="A92" s="23" t="s">
        <v>56</v>
      </c>
      <c r="B92" s="15">
        <v>9917</v>
      </c>
      <c r="C92" s="15">
        <v>5883</v>
      </c>
      <c r="D92" s="15">
        <v>0</v>
      </c>
      <c r="E92" s="15">
        <v>28374</v>
      </c>
      <c r="F92" s="15">
        <v>1288</v>
      </c>
      <c r="G92" s="15">
        <v>6651</v>
      </c>
      <c r="H92" s="15">
        <v>11551</v>
      </c>
      <c r="I92" s="15">
        <f>SUM(B92:H92)</f>
        <v>63664</v>
      </c>
      <c r="J92" s="15">
        <v>1</v>
      </c>
      <c r="K92" s="15">
        <v>229</v>
      </c>
      <c r="L92" s="15">
        <v>2279</v>
      </c>
      <c r="M92" s="15">
        <v>0</v>
      </c>
      <c r="N92" s="15">
        <v>0</v>
      </c>
      <c r="O92" s="15">
        <v>1540</v>
      </c>
      <c r="P92" s="15">
        <v>54011</v>
      </c>
      <c r="Q92" s="15">
        <v>5604</v>
      </c>
      <c r="R92" s="15">
        <f>SUM(J92:Q92)</f>
        <v>63664</v>
      </c>
    </row>
    <row r="93" spans="1:18" s="7" customFormat="1" ht="12.75" x14ac:dyDescent="0.2">
      <c r="A93" s="23" t="s">
        <v>57</v>
      </c>
      <c r="B93" s="15">
        <v>9677</v>
      </c>
      <c r="C93" s="15">
        <v>5877</v>
      </c>
      <c r="D93" s="15">
        <v>0</v>
      </c>
      <c r="E93" s="15">
        <v>30395</v>
      </c>
      <c r="F93" s="15">
        <v>1288</v>
      </c>
      <c r="G93" s="15">
        <v>6325</v>
      </c>
      <c r="H93" s="15">
        <v>11850</v>
      </c>
      <c r="I93" s="15">
        <f>SUM(B93:H93)</f>
        <v>65412</v>
      </c>
      <c r="J93" s="15">
        <v>1</v>
      </c>
      <c r="K93" s="15">
        <v>-410</v>
      </c>
      <c r="L93" s="15">
        <v>3298</v>
      </c>
      <c r="M93" s="15">
        <v>0</v>
      </c>
      <c r="N93" s="15">
        <v>0</v>
      </c>
      <c r="O93" s="15">
        <v>1540</v>
      </c>
      <c r="P93" s="15">
        <v>55689</v>
      </c>
      <c r="Q93" s="15">
        <v>5294</v>
      </c>
      <c r="R93" s="15">
        <f>SUM(J93:Q93)</f>
        <v>65412</v>
      </c>
    </row>
    <row r="94" spans="1:18" s="7" customFormat="1" ht="12.75" x14ac:dyDescent="0.2">
      <c r="A94" s="23" t="s">
        <v>58</v>
      </c>
      <c r="B94" s="15">
        <v>9677</v>
      </c>
      <c r="C94" s="15">
        <v>5877</v>
      </c>
      <c r="D94" s="15">
        <v>0</v>
      </c>
      <c r="E94" s="15">
        <v>31806</v>
      </c>
      <c r="F94" s="15">
        <v>1203</v>
      </c>
      <c r="G94" s="15">
        <v>6325</v>
      </c>
      <c r="H94" s="15">
        <v>11788</v>
      </c>
      <c r="I94" s="15">
        <f>SUM(B94:H94)</f>
        <v>66676</v>
      </c>
      <c r="J94" s="15">
        <v>1</v>
      </c>
      <c r="K94" s="15">
        <v>159</v>
      </c>
      <c r="L94" s="15">
        <v>1089</v>
      </c>
      <c r="M94" s="15">
        <v>0</v>
      </c>
      <c r="N94" s="15">
        <v>0</v>
      </c>
      <c r="O94" s="15">
        <v>1541</v>
      </c>
      <c r="P94" s="15">
        <v>58904</v>
      </c>
      <c r="Q94" s="15">
        <v>4982</v>
      </c>
      <c r="R94" s="15">
        <f>SUM(J94:Q94)</f>
        <v>66676</v>
      </c>
    </row>
    <row r="95" spans="1:18" s="7" customFormat="1" ht="12.75" x14ac:dyDescent="0.2">
      <c r="A95" s="23" t="s">
        <v>55</v>
      </c>
      <c r="B95" s="15">
        <v>10677</v>
      </c>
      <c r="C95" s="15">
        <v>5864</v>
      </c>
      <c r="D95" s="15">
        <v>0</v>
      </c>
      <c r="E95" s="15">
        <v>34914</v>
      </c>
      <c r="F95" s="15">
        <v>1203</v>
      </c>
      <c r="G95" s="15">
        <v>6021</v>
      </c>
      <c r="H95" s="15">
        <v>12167</v>
      </c>
      <c r="I95" s="15">
        <f>SUM(B95:H95)</f>
        <v>70846</v>
      </c>
      <c r="J95" s="15">
        <v>1</v>
      </c>
      <c r="K95" s="15">
        <v>658</v>
      </c>
      <c r="L95" s="15">
        <v>2515</v>
      </c>
      <c r="M95" s="15">
        <v>0</v>
      </c>
      <c r="N95" s="15">
        <v>0</v>
      </c>
      <c r="O95" s="15">
        <v>1541</v>
      </c>
      <c r="P95" s="15">
        <v>60784</v>
      </c>
      <c r="Q95" s="15">
        <v>5347</v>
      </c>
      <c r="R95" s="15">
        <f>SUM(J95:Q95)</f>
        <v>70846</v>
      </c>
    </row>
    <row r="96" spans="1:18" s="7" customFormat="1" ht="12.75" x14ac:dyDescent="0.2">
      <c r="A96" s="19" t="s">
        <v>42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s="7" customFormat="1" ht="12.75" x14ac:dyDescent="0.2">
      <c r="A97" s="23" t="s">
        <v>56</v>
      </c>
      <c r="B97" s="15">
        <v>11421</v>
      </c>
      <c r="C97" s="15">
        <v>5907</v>
      </c>
      <c r="D97" s="15">
        <v>0</v>
      </c>
      <c r="E97" s="15">
        <v>34045</v>
      </c>
      <c r="F97" s="15">
        <v>1702</v>
      </c>
      <c r="G97" s="15">
        <v>6021</v>
      </c>
      <c r="H97" s="15">
        <v>11917</v>
      </c>
      <c r="I97" s="15">
        <f>SUM(H89:N89)</f>
        <v>75277</v>
      </c>
      <c r="J97" s="15">
        <v>1</v>
      </c>
      <c r="K97" s="15">
        <v>51</v>
      </c>
      <c r="L97" s="15">
        <v>2347</v>
      </c>
      <c r="M97" s="15">
        <v>0</v>
      </c>
      <c r="N97" s="15">
        <v>0</v>
      </c>
      <c r="O97" s="15">
        <v>1541</v>
      </c>
      <c r="P97" s="15">
        <v>61883</v>
      </c>
      <c r="Q97" s="15">
        <v>5190</v>
      </c>
      <c r="R97" s="15">
        <f>SUM(J97:Q97)</f>
        <v>71013</v>
      </c>
    </row>
    <row r="98" spans="1:18" s="7" customFormat="1" ht="12.75" x14ac:dyDescent="0.2">
      <c r="A98" s="23" t="s">
        <v>57</v>
      </c>
      <c r="B98" s="15">
        <v>11395</v>
      </c>
      <c r="C98" s="15">
        <v>5991</v>
      </c>
      <c r="D98" s="15">
        <v>0</v>
      </c>
      <c r="E98" s="15">
        <v>36075</v>
      </c>
      <c r="F98" s="15">
        <v>2205</v>
      </c>
      <c r="G98" s="15">
        <v>5963</v>
      </c>
      <c r="H98" s="15">
        <v>12165</v>
      </c>
      <c r="I98" s="15">
        <f>SUM(H90:N90)</f>
        <v>76534</v>
      </c>
      <c r="J98" s="15">
        <v>1</v>
      </c>
      <c r="K98" s="15">
        <v>782</v>
      </c>
      <c r="L98" s="15">
        <v>3719</v>
      </c>
      <c r="M98" s="15">
        <v>0</v>
      </c>
      <c r="N98" s="15">
        <v>0</v>
      </c>
      <c r="O98" s="15">
        <v>1541</v>
      </c>
      <c r="P98" s="15">
        <v>62639</v>
      </c>
      <c r="Q98" s="15">
        <v>5112</v>
      </c>
      <c r="R98" s="15">
        <f t="shared" ref="R98:R125" si="7">SUM(J98:Q98)</f>
        <v>73794</v>
      </c>
    </row>
    <row r="99" spans="1:18" s="7" customFormat="1" ht="12.75" x14ac:dyDescent="0.2">
      <c r="A99" s="23" t="s">
        <v>58</v>
      </c>
      <c r="B99" s="15">
        <v>12395</v>
      </c>
      <c r="C99" s="15">
        <v>5879</v>
      </c>
      <c r="D99" s="15">
        <v>0</v>
      </c>
      <c r="E99" s="15">
        <v>35900</v>
      </c>
      <c r="F99" s="15">
        <v>2709</v>
      </c>
      <c r="G99" s="15">
        <v>5938</v>
      </c>
      <c r="H99" s="15">
        <v>13062</v>
      </c>
      <c r="I99" s="15">
        <f>SUM(H92:N92)</f>
        <v>77724</v>
      </c>
      <c r="J99" s="15">
        <v>1</v>
      </c>
      <c r="K99" s="15">
        <v>70</v>
      </c>
      <c r="L99" s="15">
        <v>3850</v>
      </c>
      <c r="M99" s="15">
        <v>0</v>
      </c>
      <c r="N99" s="15">
        <v>0</v>
      </c>
      <c r="O99" s="15">
        <v>1541</v>
      </c>
      <c r="P99" s="15">
        <v>64308</v>
      </c>
      <c r="Q99" s="15">
        <v>6113</v>
      </c>
      <c r="R99" s="15">
        <f t="shared" si="7"/>
        <v>75883</v>
      </c>
    </row>
    <row r="100" spans="1:18" s="7" customFormat="1" ht="12.75" x14ac:dyDescent="0.2">
      <c r="A100" s="23" t="s">
        <v>55</v>
      </c>
      <c r="B100" s="15">
        <v>11878</v>
      </c>
      <c r="C100" s="15">
        <v>6043</v>
      </c>
      <c r="D100" s="15">
        <v>0</v>
      </c>
      <c r="E100" s="15">
        <v>35931</v>
      </c>
      <c r="F100" s="15">
        <v>2712</v>
      </c>
      <c r="G100" s="15">
        <v>5774</v>
      </c>
      <c r="H100" s="15">
        <v>12543</v>
      </c>
      <c r="I100" s="15">
        <f>SUM(H93:N93)</f>
        <v>80151</v>
      </c>
      <c r="J100" s="15">
        <v>1</v>
      </c>
      <c r="K100" s="15">
        <v>73</v>
      </c>
      <c r="L100" s="15">
        <v>1509</v>
      </c>
      <c r="M100" s="15">
        <v>0</v>
      </c>
      <c r="N100" s="15">
        <v>0</v>
      </c>
      <c r="O100" s="15">
        <v>1544</v>
      </c>
      <c r="P100" s="15">
        <v>65963</v>
      </c>
      <c r="Q100" s="15">
        <v>5791</v>
      </c>
      <c r="R100" s="15">
        <f t="shared" si="7"/>
        <v>74881</v>
      </c>
    </row>
    <row r="101" spans="1:18" s="7" customFormat="1" ht="12.75" x14ac:dyDescent="0.2">
      <c r="A101" s="19" t="s">
        <v>43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7" customFormat="1" ht="12.75" x14ac:dyDescent="0.2">
      <c r="A102" s="23" t="s">
        <v>56</v>
      </c>
      <c r="B102" s="15">
        <v>12832</v>
      </c>
      <c r="C102" s="15">
        <v>6063</v>
      </c>
      <c r="D102" s="15">
        <v>0</v>
      </c>
      <c r="E102" s="15">
        <v>37448</v>
      </c>
      <c r="F102" s="15">
        <v>3235</v>
      </c>
      <c r="G102" s="15">
        <v>5988</v>
      </c>
      <c r="H102" s="15">
        <v>18442</v>
      </c>
      <c r="I102" s="15">
        <f>SUM(B102:H102)</f>
        <v>84008</v>
      </c>
      <c r="J102" s="15">
        <v>2</v>
      </c>
      <c r="K102" s="15">
        <v>361</v>
      </c>
      <c r="L102" s="15">
        <v>2521</v>
      </c>
      <c r="M102" s="15">
        <v>0</v>
      </c>
      <c r="N102" s="15">
        <v>0</v>
      </c>
      <c r="O102" s="15">
        <v>1544</v>
      </c>
      <c r="P102" s="15">
        <v>67606</v>
      </c>
      <c r="Q102" s="15">
        <v>11974</v>
      </c>
      <c r="R102" s="15">
        <f t="shared" si="7"/>
        <v>84008</v>
      </c>
    </row>
    <row r="103" spans="1:18" s="7" customFormat="1" ht="12.75" x14ac:dyDescent="0.2">
      <c r="A103" s="23" t="s">
        <v>57</v>
      </c>
      <c r="B103" s="15">
        <v>12832</v>
      </c>
      <c r="C103" s="15">
        <v>6191</v>
      </c>
      <c r="D103" s="15">
        <v>0</v>
      </c>
      <c r="E103" s="15">
        <v>38052</v>
      </c>
      <c r="F103" s="15">
        <v>4371</v>
      </c>
      <c r="G103" s="15">
        <v>5819</v>
      </c>
      <c r="H103" s="15">
        <v>13346</v>
      </c>
      <c r="I103" s="15">
        <f>SUM(B103:H103)</f>
        <v>80611</v>
      </c>
      <c r="J103" s="15">
        <v>2</v>
      </c>
      <c r="K103" s="15">
        <v>16216</v>
      </c>
      <c r="L103" s="15">
        <v>1492</v>
      </c>
      <c r="M103" s="15">
        <v>0</v>
      </c>
      <c r="N103" s="15">
        <v>0</v>
      </c>
      <c r="O103" s="15">
        <v>1544</v>
      </c>
      <c r="P103" s="15">
        <v>46872</v>
      </c>
      <c r="Q103" s="15">
        <v>14485</v>
      </c>
      <c r="R103" s="15">
        <f t="shared" si="7"/>
        <v>80611</v>
      </c>
    </row>
    <row r="104" spans="1:18" s="7" customFormat="1" ht="12.75" x14ac:dyDescent="0.2">
      <c r="A104" s="23" t="s">
        <v>58</v>
      </c>
      <c r="B104" s="15">
        <v>12832</v>
      </c>
      <c r="C104" s="15">
        <v>6167</v>
      </c>
      <c r="D104" s="15">
        <v>0</v>
      </c>
      <c r="E104" s="15">
        <v>39868</v>
      </c>
      <c r="F104" s="15">
        <v>4458</v>
      </c>
      <c r="G104" s="15">
        <v>5765</v>
      </c>
      <c r="H104" s="15">
        <v>13715</v>
      </c>
      <c r="I104" s="15">
        <f>SUM(B104:H104)</f>
        <v>82805</v>
      </c>
      <c r="J104" s="15">
        <v>2</v>
      </c>
      <c r="K104" s="15">
        <v>13938</v>
      </c>
      <c r="L104" s="15">
        <v>2142</v>
      </c>
      <c r="M104" s="15">
        <v>0</v>
      </c>
      <c r="N104" s="15">
        <v>0</v>
      </c>
      <c r="O104" s="15">
        <v>1544</v>
      </c>
      <c r="P104" s="15">
        <v>56908</v>
      </c>
      <c r="Q104" s="15">
        <v>8271</v>
      </c>
      <c r="R104" s="15">
        <f t="shared" si="7"/>
        <v>82805</v>
      </c>
    </row>
    <row r="105" spans="1:18" s="7" customFormat="1" ht="12.75" x14ac:dyDescent="0.2">
      <c r="A105" s="23" t="s">
        <v>55</v>
      </c>
      <c r="B105" s="15">
        <v>13801</v>
      </c>
      <c r="C105" s="15">
        <v>6173</v>
      </c>
      <c r="D105" s="15">
        <v>0</v>
      </c>
      <c r="E105" s="15">
        <v>42220</v>
      </c>
      <c r="F105" s="15">
        <v>27058</v>
      </c>
      <c r="G105" s="15">
        <v>5363</v>
      </c>
      <c r="H105" s="15">
        <v>13450</v>
      </c>
      <c r="I105" s="15">
        <f>SUM(B105:H105)</f>
        <v>108065</v>
      </c>
      <c r="J105" s="15">
        <v>2</v>
      </c>
      <c r="K105" s="15">
        <v>8815</v>
      </c>
      <c r="L105" s="15">
        <v>2537</v>
      </c>
      <c r="M105" s="15">
        <v>0</v>
      </c>
      <c r="N105" s="15">
        <v>0</v>
      </c>
      <c r="O105" s="15">
        <v>1544</v>
      </c>
      <c r="P105" s="15">
        <v>61916</v>
      </c>
      <c r="Q105" s="15">
        <v>33251</v>
      </c>
      <c r="R105" s="15">
        <f t="shared" si="7"/>
        <v>108065</v>
      </c>
    </row>
    <row r="106" spans="1:18" s="7" customFormat="1" ht="12.75" x14ac:dyDescent="0.2">
      <c r="A106" s="19" t="s">
        <v>44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s="7" customFormat="1" ht="12.75" x14ac:dyDescent="0.2">
      <c r="A107" s="23" t="s">
        <v>56</v>
      </c>
      <c r="B107" s="15">
        <v>13293</v>
      </c>
      <c r="C107" s="15">
        <v>6259</v>
      </c>
      <c r="D107" s="15">
        <v>0</v>
      </c>
      <c r="E107" s="15">
        <v>41915</v>
      </c>
      <c r="F107" s="15">
        <v>38269</v>
      </c>
      <c r="G107" s="15">
        <v>55233</v>
      </c>
      <c r="H107" s="15">
        <v>14278</v>
      </c>
      <c r="I107" s="15">
        <f>SUM(B107:H107)</f>
        <v>169247</v>
      </c>
      <c r="J107" s="15">
        <v>2</v>
      </c>
      <c r="K107" s="15">
        <v>34609</v>
      </c>
      <c r="L107" s="15">
        <v>3004</v>
      </c>
      <c r="M107" s="15">
        <v>0</v>
      </c>
      <c r="N107" s="15">
        <v>0</v>
      </c>
      <c r="O107" s="15">
        <v>1546</v>
      </c>
      <c r="P107" s="15">
        <v>59276</v>
      </c>
      <c r="Q107" s="15">
        <v>70810</v>
      </c>
      <c r="R107" s="15">
        <f t="shared" si="7"/>
        <v>169247</v>
      </c>
    </row>
    <row r="108" spans="1:18" s="7" customFormat="1" ht="12.75" x14ac:dyDescent="0.2">
      <c r="A108" s="23" t="s">
        <v>57</v>
      </c>
      <c r="B108" s="15">
        <v>12655</v>
      </c>
      <c r="C108" s="15">
        <v>6256</v>
      </c>
      <c r="D108" s="15">
        <v>0</v>
      </c>
      <c r="E108" s="15">
        <v>42826</v>
      </c>
      <c r="F108" s="15">
        <v>48323</v>
      </c>
      <c r="G108" s="15">
        <v>54907</v>
      </c>
      <c r="H108" s="15">
        <v>45312</v>
      </c>
      <c r="I108" s="15">
        <f>SUM(B108:H108)</f>
        <v>210279</v>
      </c>
      <c r="J108" s="15">
        <v>2</v>
      </c>
      <c r="K108" s="15">
        <v>8736</v>
      </c>
      <c r="L108" s="15">
        <v>-2422</v>
      </c>
      <c r="M108" s="15">
        <v>0</v>
      </c>
      <c r="N108" s="15">
        <v>0</v>
      </c>
      <c r="O108" s="15">
        <v>1546</v>
      </c>
      <c r="P108" s="15">
        <v>96405</v>
      </c>
      <c r="Q108" s="15">
        <v>106012</v>
      </c>
      <c r="R108" s="15">
        <f t="shared" si="7"/>
        <v>210279</v>
      </c>
    </row>
    <row r="109" spans="1:18" s="7" customFormat="1" ht="12.75" x14ac:dyDescent="0.2">
      <c r="A109" s="23" t="s">
        <v>58</v>
      </c>
      <c r="B109" s="15">
        <v>14801</v>
      </c>
      <c r="C109" s="15">
        <v>6248</v>
      </c>
      <c r="D109" s="15">
        <v>0</v>
      </c>
      <c r="E109" s="15">
        <v>43502</v>
      </c>
      <c r="F109" s="15">
        <v>3381</v>
      </c>
      <c r="G109" s="15">
        <v>62249</v>
      </c>
      <c r="H109" s="15">
        <v>98353</v>
      </c>
      <c r="I109" s="15">
        <f>SUM(B109:H109)</f>
        <v>228534</v>
      </c>
      <c r="J109" s="15">
        <v>2</v>
      </c>
      <c r="K109" s="15">
        <v>2488</v>
      </c>
      <c r="L109" s="15">
        <v>1599</v>
      </c>
      <c r="M109" s="15">
        <v>0</v>
      </c>
      <c r="N109" s="15">
        <v>0</v>
      </c>
      <c r="O109" s="15">
        <v>1546</v>
      </c>
      <c r="P109" s="15">
        <v>92305</v>
      </c>
      <c r="Q109" s="15">
        <v>130594</v>
      </c>
      <c r="R109" s="15">
        <f t="shared" si="7"/>
        <v>228534</v>
      </c>
    </row>
    <row r="110" spans="1:18" s="7" customFormat="1" ht="12.75" x14ac:dyDescent="0.2">
      <c r="A110" s="23" t="s">
        <v>55</v>
      </c>
      <c r="B110" s="15">
        <v>15839</v>
      </c>
      <c r="C110" s="15">
        <v>6316</v>
      </c>
      <c r="D110" s="15">
        <v>0</v>
      </c>
      <c r="E110" s="15">
        <v>128495</v>
      </c>
      <c r="F110" s="15">
        <v>6097</v>
      </c>
      <c r="G110" s="15">
        <v>4451</v>
      </c>
      <c r="H110" s="15">
        <v>211707</v>
      </c>
      <c r="I110" s="15">
        <f>SUM(B110:H110)</f>
        <v>372905</v>
      </c>
      <c r="J110" s="15">
        <v>2</v>
      </c>
      <c r="K110" s="15">
        <v>1354</v>
      </c>
      <c r="L110" s="15">
        <v>8813</v>
      </c>
      <c r="M110" s="15">
        <v>0</v>
      </c>
      <c r="N110" s="15">
        <v>0</v>
      </c>
      <c r="O110" s="15">
        <f>1498+48</f>
        <v>1546</v>
      </c>
      <c r="P110" s="15">
        <v>199325</v>
      </c>
      <c r="Q110" s="15">
        <v>161865</v>
      </c>
      <c r="R110" s="15">
        <f t="shared" si="7"/>
        <v>372905</v>
      </c>
    </row>
    <row r="111" spans="1:18" s="7" customFormat="1" ht="12.75" x14ac:dyDescent="0.2">
      <c r="A111" s="19" t="s">
        <v>45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s="7" customFormat="1" ht="12.75" x14ac:dyDescent="0.2">
      <c r="A112" s="23" t="s">
        <v>56</v>
      </c>
      <c r="B112" s="15">
        <v>16946</v>
      </c>
      <c r="C112" s="15">
        <v>6316</v>
      </c>
      <c r="D112" s="15">
        <v>0</v>
      </c>
      <c r="E112" s="15">
        <v>180197</v>
      </c>
      <c r="F112" s="15">
        <v>6097</v>
      </c>
      <c r="G112" s="15">
        <v>87869</v>
      </c>
      <c r="H112" s="15">
        <v>129111</v>
      </c>
      <c r="I112" s="15">
        <f>SUM(B112:H112)</f>
        <v>426536</v>
      </c>
      <c r="J112" s="15">
        <v>2</v>
      </c>
      <c r="K112" s="15">
        <v>6056</v>
      </c>
      <c r="L112" s="15">
        <v>2469</v>
      </c>
      <c r="M112" s="15">
        <v>0</v>
      </c>
      <c r="N112" s="15">
        <v>0</v>
      </c>
      <c r="O112" s="15">
        <v>1546</v>
      </c>
      <c r="P112" s="15">
        <v>243599</v>
      </c>
      <c r="Q112" s="15">
        <v>172674</v>
      </c>
      <c r="R112" s="15">
        <f t="shared" si="7"/>
        <v>426346</v>
      </c>
    </row>
    <row r="113" spans="1:19" s="7" customFormat="1" ht="12.75" x14ac:dyDescent="0.2">
      <c r="A113" s="23" t="s">
        <v>57</v>
      </c>
      <c r="B113" s="15">
        <v>23904</v>
      </c>
      <c r="C113" s="15">
        <v>6312</v>
      </c>
      <c r="D113" s="15">
        <v>0</v>
      </c>
      <c r="E113" s="15">
        <v>134961</v>
      </c>
      <c r="F113" s="15">
        <v>3381</v>
      </c>
      <c r="G113" s="15">
        <v>85401</v>
      </c>
      <c r="H113" s="15">
        <v>192826</v>
      </c>
      <c r="I113" s="15">
        <f>SUM(B113:H113)</f>
        <v>446785</v>
      </c>
      <c r="J113" s="15">
        <v>2</v>
      </c>
      <c r="K113" s="15">
        <v>543</v>
      </c>
      <c r="L113" s="15">
        <v>5972</v>
      </c>
      <c r="M113" s="15">
        <v>0</v>
      </c>
      <c r="N113" s="15">
        <v>0</v>
      </c>
      <c r="O113" s="15">
        <v>1546</v>
      </c>
      <c r="P113" s="15">
        <v>256559</v>
      </c>
      <c r="Q113" s="15">
        <v>182163</v>
      </c>
      <c r="R113" s="15">
        <f t="shared" si="7"/>
        <v>446785</v>
      </c>
    </row>
    <row r="114" spans="1:19" s="7" customFormat="1" ht="12.75" x14ac:dyDescent="0.2">
      <c r="A114" s="23" t="s">
        <v>58</v>
      </c>
      <c r="B114" s="15">
        <v>23904</v>
      </c>
      <c r="C114" s="15">
        <v>6312</v>
      </c>
      <c r="D114" s="15">
        <v>0</v>
      </c>
      <c r="E114" s="15">
        <v>136958</v>
      </c>
      <c r="F114" s="15">
        <v>3381</v>
      </c>
      <c r="G114" s="15">
        <v>85347</v>
      </c>
      <c r="H114" s="15">
        <v>209500</v>
      </c>
      <c r="I114" s="15">
        <f>SUM(B114:H114)</f>
        <v>465402</v>
      </c>
      <c r="J114" s="15">
        <v>2</v>
      </c>
      <c r="K114" s="15">
        <v>6075</v>
      </c>
      <c r="L114" s="15">
        <v>5765</v>
      </c>
      <c r="M114" s="15">
        <v>0</v>
      </c>
      <c r="N114" s="15">
        <v>0</v>
      </c>
      <c r="O114" s="15">
        <v>1546</v>
      </c>
      <c r="P114" s="15">
        <v>262895</v>
      </c>
      <c r="Q114" s="15">
        <v>189119</v>
      </c>
      <c r="R114" s="15">
        <f t="shared" si="7"/>
        <v>465402</v>
      </c>
    </row>
    <row r="115" spans="1:19" s="7" customFormat="1" ht="12.75" x14ac:dyDescent="0.2">
      <c r="A115" s="23" t="s">
        <v>55</v>
      </c>
      <c r="B115" s="15">
        <v>23904</v>
      </c>
      <c r="C115" s="15">
        <v>6452</v>
      </c>
      <c r="D115" s="15">
        <v>0</v>
      </c>
      <c r="E115" s="15">
        <v>216353</v>
      </c>
      <c r="F115" s="15">
        <v>3347</v>
      </c>
      <c r="G115" s="15">
        <v>85269</v>
      </c>
      <c r="H115" s="15">
        <v>189696</v>
      </c>
      <c r="I115" s="15">
        <f>SUM(B115:H115)</f>
        <v>525021</v>
      </c>
      <c r="J115" s="15">
        <v>2</v>
      </c>
      <c r="K115" s="15">
        <v>2520</v>
      </c>
      <c r="L115" s="15">
        <v>18158</v>
      </c>
      <c r="M115" s="15">
        <v>0</v>
      </c>
      <c r="N115" s="15">
        <v>0</v>
      </c>
      <c r="O115" s="15">
        <v>1546</v>
      </c>
      <c r="P115" s="15">
        <v>266628</v>
      </c>
      <c r="Q115" s="15">
        <v>236167</v>
      </c>
      <c r="R115" s="15">
        <f t="shared" si="7"/>
        <v>525021</v>
      </c>
    </row>
    <row r="116" spans="1:19" s="7" customFormat="1" ht="15" customHeight="1" x14ac:dyDescent="0.2">
      <c r="A116" s="19" t="s">
        <v>46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9" s="7" customFormat="1" ht="12.75" x14ac:dyDescent="0.2">
      <c r="A117" s="23" t="s">
        <v>56</v>
      </c>
      <c r="B117" s="15">
        <v>24478</v>
      </c>
      <c r="C117" s="15">
        <v>6415</v>
      </c>
      <c r="D117" s="15">
        <v>0</v>
      </c>
      <c r="E117" s="15">
        <v>212809</v>
      </c>
      <c r="F117" s="15">
        <v>3313</v>
      </c>
      <c r="G117" s="15">
        <v>82637</v>
      </c>
      <c r="H117" s="15">
        <v>154198</v>
      </c>
      <c r="I117" s="15">
        <f>SUM(B117:H117)</f>
        <v>483850</v>
      </c>
      <c r="J117" s="15">
        <v>2</v>
      </c>
      <c r="K117" s="15">
        <v>133</v>
      </c>
      <c r="L117" s="15">
        <v>6996</v>
      </c>
      <c r="M117" s="15">
        <v>0</v>
      </c>
      <c r="N117" s="15">
        <v>0</v>
      </c>
      <c r="O117" s="15">
        <v>1546</v>
      </c>
      <c r="P117" s="15">
        <v>269925</v>
      </c>
      <c r="Q117" s="15">
        <v>205248</v>
      </c>
      <c r="R117" s="15">
        <f t="shared" si="7"/>
        <v>483850</v>
      </c>
    </row>
    <row r="118" spans="1:19" s="7" customFormat="1" ht="12.75" x14ac:dyDescent="0.2">
      <c r="A118" s="23" t="s">
        <v>57</v>
      </c>
      <c r="B118" s="15">
        <v>8680</v>
      </c>
      <c r="C118" s="15">
        <v>6413</v>
      </c>
      <c r="D118" s="15">
        <v>0</v>
      </c>
      <c r="E118" s="15">
        <v>251183</v>
      </c>
      <c r="F118" s="15">
        <v>3280</v>
      </c>
      <c r="G118" s="15">
        <v>82637</v>
      </c>
      <c r="H118" s="15">
        <v>156486</v>
      </c>
      <c r="I118" s="15">
        <f>SUM(B118:H118)</f>
        <v>508679</v>
      </c>
      <c r="J118" s="15">
        <v>2</v>
      </c>
      <c r="K118" s="15">
        <v>7679</v>
      </c>
      <c r="L118" s="15">
        <v>10881</v>
      </c>
      <c r="M118" s="15">
        <v>0</v>
      </c>
      <c r="N118" s="15">
        <v>0</v>
      </c>
      <c r="O118" s="15">
        <v>1546</v>
      </c>
      <c r="P118" s="15">
        <v>209343</v>
      </c>
      <c r="Q118" s="15">
        <v>279228</v>
      </c>
      <c r="R118" s="15">
        <f t="shared" si="7"/>
        <v>508679</v>
      </c>
    </row>
    <row r="119" spans="1:19" s="7" customFormat="1" ht="12.75" x14ac:dyDescent="0.2">
      <c r="A119" s="23" t="s">
        <v>58</v>
      </c>
      <c r="B119" s="15">
        <v>13712</v>
      </c>
      <c r="C119" s="15">
        <v>6365</v>
      </c>
      <c r="D119" s="15">
        <v>0</v>
      </c>
      <c r="E119" s="15">
        <v>325588</v>
      </c>
      <c r="F119" s="15">
        <v>14640</v>
      </c>
      <c r="G119" s="15">
        <v>18583</v>
      </c>
      <c r="H119" s="15">
        <v>117717</v>
      </c>
      <c r="I119" s="15">
        <f>SUM(B119:H119)</f>
        <v>496605</v>
      </c>
      <c r="J119" s="15">
        <v>2</v>
      </c>
      <c r="K119" s="15">
        <v>1841</v>
      </c>
      <c r="L119" s="15">
        <v>5483</v>
      </c>
      <c r="M119" s="15">
        <v>0</v>
      </c>
      <c r="N119" s="15">
        <v>0</v>
      </c>
      <c r="O119" s="15">
        <v>1546</v>
      </c>
      <c r="P119" s="15">
        <v>213395</v>
      </c>
      <c r="Q119" s="15">
        <v>274338</v>
      </c>
      <c r="R119" s="15">
        <f t="shared" si="7"/>
        <v>496605</v>
      </c>
    </row>
    <row r="120" spans="1:19" s="7" customFormat="1" ht="12.75" x14ac:dyDescent="0.2">
      <c r="A120" s="23" t="s">
        <v>55</v>
      </c>
      <c r="B120" s="15">
        <v>29126</v>
      </c>
      <c r="C120" s="15">
        <v>6605</v>
      </c>
      <c r="D120" s="15">
        <v>0</v>
      </c>
      <c r="E120" s="15">
        <v>252143</v>
      </c>
      <c r="F120" s="15">
        <v>8812</v>
      </c>
      <c r="G120" s="15">
        <v>16571</v>
      </c>
      <c r="H120" s="15">
        <v>137173</v>
      </c>
      <c r="I120" s="15">
        <f>SUM(B120:H120)</f>
        <v>450430</v>
      </c>
      <c r="J120" s="15">
        <v>2</v>
      </c>
      <c r="K120" s="15">
        <v>3080</v>
      </c>
      <c r="L120" s="15">
        <v>5280</v>
      </c>
      <c r="M120" s="15">
        <v>0</v>
      </c>
      <c r="N120" s="15">
        <v>0</v>
      </c>
      <c r="O120" s="15">
        <v>1563</v>
      </c>
      <c r="P120" s="15">
        <v>216410</v>
      </c>
      <c r="Q120" s="15">
        <v>224095</v>
      </c>
      <c r="R120" s="15">
        <f t="shared" si="7"/>
        <v>450430</v>
      </c>
    </row>
    <row r="121" spans="1:19" s="7" customFormat="1" ht="12.75" x14ac:dyDescent="0.2">
      <c r="A121" s="19" t="s">
        <v>47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9" s="7" customFormat="1" ht="12.75" x14ac:dyDescent="0.2">
      <c r="A122" s="23" t="s">
        <v>56</v>
      </c>
      <c r="B122" s="15">
        <v>29126</v>
      </c>
      <c r="C122" s="15">
        <v>6572</v>
      </c>
      <c r="D122" s="15">
        <v>0</v>
      </c>
      <c r="E122" s="15">
        <v>248939</v>
      </c>
      <c r="F122" s="15">
        <v>11757</v>
      </c>
      <c r="G122" s="15">
        <v>13545</v>
      </c>
      <c r="H122" s="15">
        <v>148681</v>
      </c>
      <c r="I122" s="15">
        <f>SUM(B122:H122)</f>
        <v>458620</v>
      </c>
      <c r="J122" s="15">
        <v>2</v>
      </c>
      <c r="K122" s="15">
        <v>-1236</v>
      </c>
      <c r="L122" s="15">
        <v>10918</v>
      </c>
      <c r="M122" s="15">
        <v>0</v>
      </c>
      <c r="N122" s="15">
        <v>0</v>
      </c>
      <c r="O122" s="15">
        <v>1563</v>
      </c>
      <c r="P122" s="15">
        <v>215857</v>
      </c>
      <c r="Q122" s="15">
        <v>231516</v>
      </c>
      <c r="R122" s="15">
        <f t="shared" si="7"/>
        <v>458620</v>
      </c>
      <c r="S122" s="15"/>
    </row>
    <row r="123" spans="1:19" s="7" customFormat="1" ht="12.75" x14ac:dyDescent="0.2">
      <c r="A123" s="23" t="s">
        <v>57</v>
      </c>
      <c r="B123" s="15">
        <v>29126</v>
      </c>
      <c r="C123" s="15">
        <v>6551</v>
      </c>
      <c r="D123" s="15">
        <v>0</v>
      </c>
      <c r="E123" s="15">
        <v>203994</v>
      </c>
      <c r="F123" s="15">
        <v>16485</v>
      </c>
      <c r="G123" s="15">
        <v>112583</v>
      </c>
      <c r="H123" s="15">
        <v>91141</v>
      </c>
      <c r="I123" s="15">
        <f>SUM(B123:H123)</f>
        <v>459880</v>
      </c>
      <c r="J123" s="15">
        <v>2</v>
      </c>
      <c r="K123" s="15">
        <v>11455</v>
      </c>
      <c r="L123" s="15">
        <v>8340</v>
      </c>
      <c r="M123" s="15">
        <v>0</v>
      </c>
      <c r="N123" s="15">
        <v>0</v>
      </c>
      <c r="O123" s="15">
        <v>1563</v>
      </c>
      <c r="P123" s="15">
        <v>218038</v>
      </c>
      <c r="Q123" s="15">
        <v>220482</v>
      </c>
      <c r="R123" s="15">
        <f t="shared" si="7"/>
        <v>459880</v>
      </c>
      <c r="S123" s="15"/>
    </row>
    <row r="124" spans="1:19" s="7" customFormat="1" ht="12.75" x14ac:dyDescent="0.2">
      <c r="A124" s="23" t="s">
        <v>58</v>
      </c>
      <c r="B124" s="15">
        <v>34497</v>
      </c>
      <c r="C124" s="15">
        <v>653</v>
      </c>
      <c r="D124" s="15">
        <v>0</v>
      </c>
      <c r="E124" s="15">
        <v>187840</v>
      </c>
      <c r="F124" s="15">
        <v>132638</v>
      </c>
      <c r="G124" s="15">
        <v>10893</v>
      </c>
      <c r="H124" s="15">
        <v>73490</v>
      </c>
      <c r="I124" s="15">
        <f>SUM(B124:H124)</f>
        <v>440011</v>
      </c>
      <c r="J124" s="15">
        <v>2</v>
      </c>
      <c r="K124" s="15">
        <v>153</v>
      </c>
      <c r="L124" s="15">
        <v>7402</v>
      </c>
      <c r="M124" s="15">
        <v>0</v>
      </c>
      <c r="N124" s="15">
        <v>0</v>
      </c>
      <c r="O124" s="15">
        <v>3082</v>
      </c>
      <c r="P124" s="15">
        <v>223817</v>
      </c>
      <c r="Q124" s="15">
        <v>205555</v>
      </c>
      <c r="R124" s="15">
        <f t="shared" si="7"/>
        <v>440011</v>
      </c>
      <c r="S124" s="15"/>
    </row>
    <row r="125" spans="1:19" s="7" customFormat="1" ht="12.75" x14ac:dyDescent="0.2">
      <c r="A125" s="23" t="s">
        <v>55</v>
      </c>
      <c r="B125" s="15">
        <v>34497</v>
      </c>
      <c r="C125" s="15">
        <v>6556</v>
      </c>
      <c r="D125" s="15">
        <v>0</v>
      </c>
      <c r="E125" s="15">
        <v>191806</v>
      </c>
      <c r="F125" s="15">
        <v>85361</v>
      </c>
      <c r="G125" s="15">
        <v>11101</v>
      </c>
      <c r="H125" s="15">
        <v>79781</v>
      </c>
      <c r="I125" s="15">
        <f>SUM(B125:H125)</f>
        <v>409102</v>
      </c>
      <c r="J125" s="15">
        <v>2</v>
      </c>
      <c r="K125" s="15">
        <v>839</v>
      </c>
      <c r="L125" s="15">
        <v>5019</v>
      </c>
      <c r="M125" s="15">
        <v>0</v>
      </c>
      <c r="N125" s="15">
        <v>0</v>
      </c>
      <c r="O125" s="15">
        <v>3034</v>
      </c>
      <c r="P125" s="15">
        <v>224242</v>
      </c>
      <c r="Q125" s="15">
        <v>175966</v>
      </c>
      <c r="R125" s="15">
        <f t="shared" si="7"/>
        <v>409102</v>
      </c>
      <c r="S125" s="15"/>
    </row>
    <row r="126" spans="1:19" s="7" customFormat="1" ht="12.75" x14ac:dyDescent="0.2">
      <c r="A126" s="19" t="s">
        <v>48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9" s="7" customFormat="1" ht="12.75" x14ac:dyDescent="0.2">
      <c r="A127" s="16" t="s">
        <v>56</v>
      </c>
      <c r="B127" s="15">
        <v>-15838</v>
      </c>
      <c r="C127" s="15">
        <v>6533</v>
      </c>
      <c r="D127" s="15">
        <v>0</v>
      </c>
      <c r="E127" s="15">
        <v>191415</v>
      </c>
      <c r="F127" s="15">
        <v>121381</v>
      </c>
      <c r="G127" s="15">
        <v>8238</v>
      </c>
      <c r="H127" s="15">
        <v>95331</v>
      </c>
      <c r="I127" s="15">
        <f t="shared" ref="I127:I136" si="8">SUM(B127:H127)</f>
        <v>407060</v>
      </c>
      <c r="J127" s="15">
        <v>2</v>
      </c>
      <c r="K127" s="15">
        <v>1618</v>
      </c>
      <c r="L127" s="15">
        <v>5094</v>
      </c>
      <c r="M127" s="15">
        <v>0</v>
      </c>
      <c r="N127" s="15">
        <v>0</v>
      </c>
      <c r="O127" s="15">
        <v>3034</v>
      </c>
      <c r="P127" s="15">
        <v>225378</v>
      </c>
      <c r="Q127" s="15">
        <v>171934</v>
      </c>
      <c r="R127" s="15">
        <f t="shared" ref="R127:R143" si="9">SUM(J127:Q127)</f>
        <v>407060</v>
      </c>
    </row>
    <row r="128" spans="1:19" s="7" customFormat="1" ht="12.75" x14ac:dyDescent="0.2">
      <c r="A128" s="16" t="s">
        <v>59</v>
      </c>
      <c r="B128" s="15">
        <v>38678</v>
      </c>
      <c r="C128" s="15">
        <v>6528</v>
      </c>
      <c r="D128" s="15">
        <v>0</v>
      </c>
      <c r="E128" s="15">
        <v>58937</v>
      </c>
      <c r="F128" s="15">
        <v>233655</v>
      </c>
      <c r="G128" s="15">
        <v>8928</v>
      </c>
      <c r="H128" s="15">
        <v>237097</v>
      </c>
      <c r="I128" s="15">
        <f t="shared" si="8"/>
        <v>583823</v>
      </c>
      <c r="J128" s="15">
        <v>2</v>
      </c>
      <c r="K128" s="15">
        <v>510</v>
      </c>
      <c r="L128" s="15">
        <v>5342</v>
      </c>
      <c r="M128" s="15">
        <v>0</v>
      </c>
      <c r="N128" s="15">
        <v>0</v>
      </c>
      <c r="O128" s="15">
        <v>3034</v>
      </c>
      <c r="P128" s="15">
        <v>325934</v>
      </c>
      <c r="Q128" s="15">
        <v>249001</v>
      </c>
      <c r="R128" s="15">
        <f t="shared" si="9"/>
        <v>583823</v>
      </c>
    </row>
    <row r="129" spans="1:18" s="7" customFormat="1" ht="12.75" x14ac:dyDescent="0.2">
      <c r="A129" s="16" t="s">
        <v>60</v>
      </c>
      <c r="B129" s="15">
        <v>38674</v>
      </c>
      <c r="C129" s="15">
        <v>6525</v>
      </c>
      <c r="D129" s="15">
        <v>0</v>
      </c>
      <c r="E129" s="15">
        <v>59038</v>
      </c>
      <c r="F129" s="15">
        <v>235475</v>
      </c>
      <c r="G129" s="15">
        <v>9006</v>
      </c>
      <c r="H129" s="15">
        <v>236845</v>
      </c>
      <c r="I129" s="15">
        <f t="shared" si="8"/>
        <v>585563</v>
      </c>
      <c r="J129" s="15">
        <v>2</v>
      </c>
      <c r="K129" s="15">
        <v>967</v>
      </c>
      <c r="L129" s="15">
        <v>4845</v>
      </c>
      <c r="M129" s="15">
        <v>0</v>
      </c>
      <c r="N129" s="15">
        <v>0</v>
      </c>
      <c r="O129" s="15">
        <v>3034</v>
      </c>
      <c r="P129" s="15">
        <v>326352</v>
      </c>
      <c r="Q129" s="15">
        <v>250363</v>
      </c>
      <c r="R129" s="15">
        <f t="shared" si="9"/>
        <v>585563</v>
      </c>
    </row>
    <row r="130" spans="1:18" s="7" customFormat="1" ht="12.75" x14ac:dyDescent="0.2">
      <c r="A130" s="16" t="s">
        <v>57</v>
      </c>
      <c r="B130" s="15">
        <v>38655</v>
      </c>
      <c r="C130" s="15">
        <v>6506</v>
      </c>
      <c r="D130" s="15">
        <v>0</v>
      </c>
      <c r="E130" s="15">
        <v>57961</v>
      </c>
      <c r="F130" s="15">
        <v>237270</v>
      </c>
      <c r="G130" s="15">
        <v>26186</v>
      </c>
      <c r="H130" s="15">
        <v>223597</v>
      </c>
      <c r="I130" s="15">
        <f t="shared" si="8"/>
        <v>590175</v>
      </c>
      <c r="J130" s="15">
        <v>2</v>
      </c>
      <c r="K130" s="15">
        <v>1062</v>
      </c>
      <c r="L130" s="15">
        <v>5355</v>
      </c>
      <c r="M130" s="15">
        <v>0</v>
      </c>
      <c r="N130" s="15">
        <v>0</v>
      </c>
      <c r="O130" s="15">
        <v>3034</v>
      </c>
      <c r="P130" s="15">
        <v>325213</v>
      </c>
      <c r="Q130" s="15">
        <v>255509</v>
      </c>
      <c r="R130" s="15">
        <f t="shared" si="9"/>
        <v>590175</v>
      </c>
    </row>
    <row r="131" spans="1:18" s="7" customFormat="1" ht="12.75" x14ac:dyDescent="0.2">
      <c r="A131" s="16" t="s">
        <v>61</v>
      </c>
      <c r="B131" s="15">
        <v>39012</v>
      </c>
      <c r="C131" s="15">
        <v>6503</v>
      </c>
      <c r="D131" s="15">
        <v>0</v>
      </c>
      <c r="E131" s="15">
        <v>58504</v>
      </c>
      <c r="F131" s="15">
        <v>239143</v>
      </c>
      <c r="G131" s="15">
        <v>26197</v>
      </c>
      <c r="H131" s="15">
        <v>225921</v>
      </c>
      <c r="I131" s="15">
        <f t="shared" si="8"/>
        <v>595280</v>
      </c>
      <c r="J131" s="15">
        <v>2</v>
      </c>
      <c r="K131" s="15">
        <v>1587</v>
      </c>
      <c r="L131" s="15">
        <v>7087</v>
      </c>
      <c r="M131" s="15">
        <v>0</v>
      </c>
      <c r="N131" s="15">
        <v>0</v>
      </c>
      <c r="O131" s="15">
        <v>3034</v>
      </c>
      <c r="P131" s="15">
        <v>324122</v>
      </c>
      <c r="Q131" s="15">
        <v>259448</v>
      </c>
      <c r="R131" s="15">
        <f t="shared" si="9"/>
        <v>595280</v>
      </c>
    </row>
    <row r="132" spans="1:18" s="7" customFormat="1" ht="12.75" x14ac:dyDescent="0.2">
      <c r="A132" s="16" t="s">
        <v>62</v>
      </c>
      <c r="B132" s="15">
        <v>38997</v>
      </c>
      <c r="C132" s="15">
        <v>6487</v>
      </c>
      <c r="D132" s="15">
        <v>0</v>
      </c>
      <c r="E132" s="15">
        <v>58650</v>
      </c>
      <c r="F132" s="15">
        <v>236458</v>
      </c>
      <c r="G132" s="15">
        <v>30867</v>
      </c>
      <c r="H132" s="15">
        <v>226226</v>
      </c>
      <c r="I132" s="15">
        <f t="shared" si="8"/>
        <v>597685</v>
      </c>
      <c r="J132" s="15">
        <v>2</v>
      </c>
      <c r="K132" s="15">
        <v>144</v>
      </c>
      <c r="L132" s="15">
        <v>7640</v>
      </c>
      <c r="M132" s="15">
        <v>0</v>
      </c>
      <c r="N132" s="15">
        <v>0</v>
      </c>
      <c r="O132" s="15">
        <v>3034</v>
      </c>
      <c r="P132" s="15">
        <v>328446</v>
      </c>
      <c r="Q132" s="15">
        <v>258419</v>
      </c>
      <c r="R132" s="15">
        <f t="shared" si="9"/>
        <v>597685</v>
      </c>
    </row>
    <row r="133" spans="1:18" s="7" customFormat="1" ht="12.75" x14ac:dyDescent="0.2">
      <c r="A133" s="16" t="s">
        <v>58</v>
      </c>
      <c r="B133" s="15">
        <v>39197</v>
      </c>
      <c r="C133" s="15">
        <v>6484</v>
      </c>
      <c r="D133" s="15">
        <v>0</v>
      </c>
      <c r="E133" s="15">
        <v>57452</v>
      </c>
      <c r="F133" s="15">
        <v>216782</v>
      </c>
      <c r="G133" s="15">
        <v>33919</v>
      </c>
      <c r="H133" s="15">
        <v>225893</v>
      </c>
      <c r="I133" s="15">
        <f t="shared" si="8"/>
        <v>579727</v>
      </c>
      <c r="J133" s="15">
        <v>2</v>
      </c>
      <c r="K133" s="15">
        <v>593</v>
      </c>
      <c r="L133" s="15">
        <v>5767</v>
      </c>
      <c r="M133" s="15">
        <v>0</v>
      </c>
      <c r="N133" s="15">
        <v>0</v>
      </c>
      <c r="O133" s="15">
        <v>3034</v>
      </c>
      <c r="P133" s="15">
        <v>328573</v>
      </c>
      <c r="Q133" s="15">
        <v>241758</v>
      </c>
      <c r="R133" s="15">
        <f t="shared" si="9"/>
        <v>579727</v>
      </c>
    </row>
    <row r="134" spans="1:18" s="7" customFormat="1" ht="12.75" x14ac:dyDescent="0.2">
      <c r="A134" s="16" t="s">
        <v>63</v>
      </c>
      <c r="B134" s="15">
        <v>39195</v>
      </c>
      <c r="C134" s="15">
        <v>6482</v>
      </c>
      <c r="D134" s="15">
        <v>0</v>
      </c>
      <c r="E134" s="15">
        <v>57768</v>
      </c>
      <c r="F134" s="15">
        <v>218602</v>
      </c>
      <c r="G134" s="15">
        <v>33545</v>
      </c>
      <c r="H134" s="15">
        <v>226720</v>
      </c>
      <c r="I134" s="15">
        <f t="shared" si="8"/>
        <v>582312</v>
      </c>
      <c r="J134" s="15">
        <v>2</v>
      </c>
      <c r="K134" s="15">
        <v>1235</v>
      </c>
      <c r="L134" s="15">
        <v>6051</v>
      </c>
      <c r="M134" s="15">
        <v>0</v>
      </c>
      <c r="N134" s="15">
        <v>0</v>
      </c>
      <c r="O134" s="15">
        <v>3034</v>
      </c>
      <c r="P134" s="15">
        <v>328415</v>
      </c>
      <c r="Q134" s="15">
        <v>243575</v>
      </c>
      <c r="R134" s="15">
        <f t="shared" si="9"/>
        <v>582312</v>
      </c>
    </row>
    <row r="135" spans="1:18" s="7" customFormat="1" ht="12.75" x14ac:dyDescent="0.2">
      <c r="A135" s="16" t="s">
        <v>64</v>
      </c>
      <c r="B135" s="15">
        <v>42895</v>
      </c>
      <c r="C135" s="15">
        <v>6482</v>
      </c>
      <c r="D135" s="15">
        <v>0</v>
      </c>
      <c r="E135" s="15">
        <v>59222</v>
      </c>
      <c r="F135" s="15">
        <v>220364</v>
      </c>
      <c r="G135" s="15">
        <v>33595</v>
      </c>
      <c r="H135" s="15">
        <v>221988</v>
      </c>
      <c r="I135" s="15">
        <f t="shared" si="8"/>
        <v>584546</v>
      </c>
      <c r="J135" s="15">
        <v>2</v>
      </c>
      <c r="K135" s="15">
        <v>531</v>
      </c>
      <c r="L135" s="15">
        <v>5599</v>
      </c>
      <c r="M135" s="15">
        <v>0</v>
      </c>
      <c r="N135" s="15">
        <v>0</v>
      </c>
      <c r="O135" s="15">
        <v>3034</v>
      </c>
      <c r="P135" s="15">
        <v>331032</v>
      </c>
      <c r="Q135" s="15">
        <v>244348</v>
      </c>
      <c r="R135" s="15">
        <f t="shared" si="9"/>
        <v>584546</v>
      </c>
    </row>
    <row r="136" spans="1:18" s="7" customFormat="1" ht="12.75" x14ac:dyDescent="0.2">
      <c r="A136" s="16" t="s">
        <v>55</v>
      </c>
      <c r="B136" s="15">
        <v>40525</v>
      </c>
      <c r="C136" s="15">
        <v>6482</v>
      </c>
      <c r="D136" s="15">
        <v>0</v>
      </c>
      <c r="E136" s="15">
        <v>129944</v>
      </c>
      <c r="F136" s="15">
        <v>202364</v>
      </c>
      <c r="G136" s="15">
        <v>33636</v>
      </c>
      <c r="H136" s="15">
        <v>174503</v>
      </c>
      <c r="I136" s="15">
        <f t="shared" si="8"/>
        <v>587454</v>
      </c>
      <c r="J136" s="15">
        <v>2</v>
      </c>
      <c r="K136" s="15">
        <v>1324</v>
      </c>
      <c r="L136" s="15">
        <v>4010</v>
      </c>
      <c r="M136" s="15">
        <v>0</v>
      </c>
      <c r="N136" s="15">
        <v>0</v>
      </c>
      <c r="O136" s="15">
        <v>3034</v>
      </c>
      <c r="P136" s="15">
        <v>331345</v>
      </c>
      <c r="Q136" s="15">
        <v>247739</v>
      </c>
      <c r="R136" s="15">
        <f t="shared" si="9"/>
        <v>587454</v>
      </c>
    </row>
    <row r="137" spans="1:18" s="7" customFormat="1" ht="12.75" x14ac:dyDescent="0.2">
      <c r="A137" s="19" t="s">
        <v>49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s="7" customFormat="1" ht="12.75" x14ac:dyDescent="0.2">
      <c r="A138" s="16" t="s">
        <v>65</v>
      </c>
      <c r="B138" s="15">
        <v>40877</v>
      </c>
      <c r="C138" s="15">
        <v>6482</v>
      </c>
      <c r="D138" s="15">
        <v>0</v>
      </c>
      <c r="E138" s="15">
        <v>124960</v>
      </c>
      <c r="F138" s="15">
        <v>224003</v>
      </c>
      <c r="G138" s="15">
        <v>32882</v>
      </c>
      <c r="H138" s="15">
        <v>163661</v>
      </c>
      <c r="I138" s="15">
        <v>592865</v>
      </c>
      <c r="J138" s="15">
        <v>2</v>
      </c>
      <c r="K138" s="15">
        <v>2414</v>
      </c>
      <c r="L138" s="15">
        <v>4677</v>
      </c>
      <c r="M138" s="15">
        <v>0</v>
      </c>
      <c r="N138" s="15">
        <v>0</v>
      </c>
      <c r="O138" s="15">
        <v>3034</v>
      </c>
      <c r="P138" s="15">
        <v>330741</v>
      </c>
      <c r="Q138" s="15">
        <v>251997</v>
      </c>
      <c r="R138" s="15">
        <f t="shared" si="9"/>
        <v>592865</v>
      </c>
    </row>
    <row r="139" spans="1:18" s="7" customFormat="1" ht="12.75" x14ac:dyDescent="0.2">
      <c r="A139" s="16" t="s">
        <v>66</v>
      </c>
      <c r="B139" s="15">
        <v>44240</v>
      </c>
      <c r="C139" s="15">
        <v>6482</v>
      </c>
      <c r="D139" s="15">
        <v>0</v>
      </c>
      <c r="E139" s="15">
        <v>124859</v>
      </c>
      <c r="F139" s="15">
        <v>225647</v>
      </c>
      <c r="G139" s="15">
        <v>30129</v>
      </c>
      <c r="H139" s="15">
        <v>160341</v>
      </c>
      <c r="I139" s="15">
        <v>591698</v>
      </c>
      <c r="J139" s="15">
        <v>2</v>
      </c>
      <c r="K139" s="15">
        <v>517</v>
      </c>
      <c r="L139" s="15">
        <v>4131</v>
      </c>
      <c r="M139" s="15">
        <v>0</v>
      </c>
      <c r="N139" s="15">
        <v>0</v>
      </c>
      <c r="O139" s="15">
        <v>3034</v>
      </c>
      <c r="P139" s="15">
        <v>330079</v>
      </c>
      <c r="Q139" s="15">
        <v>253935</v>
      </c>
      <c r="R139" s="15">
        <f t="shared" si="9"/>
        <v>591698</v>
      </c>
    </row>
    <row r="140" spans="1:18" s="7" customFormat="1" ht="12.75" x14ac:dyDescent="0.2">
      <c r="A140" s="16" t="s">
        <v>56</v>
      </c>
      <c r="B140" s="15">
        <v>32895</v>
      </c>
      <c r="C140" s="15">
        <v>6482</v>
      </c>
      <c r="D140" s="15">
        <v>41942</v>
      </c>
      <c r="E140" s="15">
        <v>107891</v>
      </c>
      <c r="F140" s="15">
        <v>289818</v>
      </c>
      <c r="G140" s="15">
        <v>2923</v>
      </c>
      <c r="H140" s="15">
        <v>62897</v>
      </c>
      <c r="I140" s="15">
        <f>SUM(B140:H140)</f>
        <v>544848</v>
      </c>
      <c r="J140" s="15">
        <v>2</v>
      </c>
      <c r="K140" s="15">
        <v>1027</v>
      </c>
      <c r="L140" s="15">
        <v>3991</v>
      </c>
      <c r="M140" s="15">
        <v>0</v>
      </c>
      <c r="N140" s="15">
        <v>0</v>
      </c>
      <c r="O140" s="15">
        <v>0</v>
      </c>
      <c r="P140" s="15">
        <v>243345</v>
      </c>
      <c r="Q140" s="15">
        <v>296483</v>
      </c>
      <c r="R140" s="15">
        <f t="shared" si="9"/>
        <v>544848</v>
      </c>
    </row>
    <row r="141" spans="1:18" s="7" customFormat="1" ht="12.75" x14ac:dyDescent="0.2">
      <c r="A141" s="16" t="s">
        <v>59</v>
      </c>
      <c r="B141" s="15">
        <v>32868</v>
      </c>
      <c r="C141" s="15">
        <v>6482</v>
      </c>
      <c r="D141" s="15">
        <v>41942</v>
      </c>
      <c r="E141" s="15">
        <v>107550</v>
      </c>
      <c r="F141" s="15">
        <v>289916</v>
      </c>
      <c r="G141" s="15">
        <v>2845</v>
      </c>
      <c r="H141" s="15">
        <v>64233</v>
      </c>
      <c r="I141" s="15">
        <f>SUM(B141:H141)</f>
        <v>545836</v>
      </c>
      <c r="J141" s="15">
        <v>2</v>
      </c>
      <c r="K141" s="15">
        <v>969</v>
      </c>
      <c r="L141" s="15">
        <v>6235</v>
      </c>
      <c r="M141" s="15">
        <v>0</v>
      </c>
      <c r="N141" s="15">
        <v>0</v>
      </c>
      <c r="O141" s="15">
        <v>0</v>
      </c>
      <c r="P141" s="15">
        <v>242463</v>
      </c>
      <c r="Q141" s="15">
        <v>296167</v>
      </c>
      <c r="R141" s="15">
        <f t="shared" si="9"/>
        <v>545836</v>
      </c>
    </row>
    <row r="142" spans="1:18" s="7" customFormat="1" ht="12.75" x14ac:dyDescent="0.2">
      <c r="A142" s="16" t="s">
        <v>60</v>
      </c>
      <c r="B142" s="15">
        <v>32889</v>
      </c>
      <c r="C142" s="15">
        <v>6479</v>
      </c>
      <c r="D142" s="15">
        <v>41942</v>
      </c>
      <c r="E142" s="15">
        <v>107502</v>
      </c>
      <c r="F142" s="15">
        <v>289916</v>
      </c>
      <c r="G142" s="15">
        <v>2845</v>
      </c>
      <c r="H142" s="15">
        <v>63578</v>
      </c>
      <c r="I142" s="15">
        <f>SUM(B142:H142)</f>
        <v>545151</v>
      </c>
      <c r="J142" s="15">
        <v>2</v>
      </c>
      <c r="K142" s="15">
        <v>624</v>
      </c>
      <c r="L142" s="15">
        <v>7707</v>
      </c>
      <c r="M142" s="15">
        <v>0</v>
      </c>
      <c r="N142" s="15">
        <v>0</v>
      </c>
      <c r="O142" s="15">
        <v>0</v>
      </c>
      <c r="P142" s="15">
        <v>241309</v>
      </c>
      <c r="Q142" s="15">
        <v>295509</v>
      </c>
      <c r="R142" s="15">
        <f t="shared" si="9"/>
        <v>545151</v>
      </c>
    </row>
    <row r="143" spans="1:18" s="7" customFormat="1" ht="12.75" x14ac:dyDescent="0.2">
      <c r="A143" s="16" t="s">
        <v>57</v>
      </c>
      <c r="B143" s="15">
        <v>32755</v>
      </c>
      <c r="C143" s="15">
        <v>6479</v>
      </c>
      <c r="D143" s="15">
        <v>41942</v>
      </c>
      <c r="E143" s="15">
        <v>106634</v>
      </c>
      <c r="F143" s="15">
        <v>289916</v>
      </c>
      <c r="G143" s="15">
        <v>2845</v>
      </c>
      <c r="H143" s="15">
        <v>63596</v>
      </c>
      <c r="I143" s="15">
        <f>SUM(B143:H143)</f>
        <v>544167</v>
      </c>
      <c r="J143" s="15">
        <v>2</v>
      </c>
      <c r="K143" s="15">
        <v>1765</v>
      </c>
      <c r="L143" s="15">
        <v>7956</v>
      </c>
      <c r="M143" s="15">
        <v>0</v>
      </c>
      <c r="N143" s="15">
        <v>0</v>
      </c>
      <c r="O143" s="15">
        <v>0</v>
      </c>
      <c r="P143" s="15">
        <v>239946</v>
      </c>
      <c r="Q143" s="15">
        <v>294498</v>
      </c>
      <c r="R143" s="15">
        <f t="shared" si="9"/>
        <v>544167</v>
      </c>
    </row>
    <row r="144" spans="1:18" s="7" customFormat="1" ht="12.75" x14ac:dyDescent="0.2">
      <c r="A144" s="23"/>
    </row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pans="2:18" s="7" customFormat="1" x14ac:dyDescent="0.15"/>
    <row r="162" spans="2:18" s="7" customFormat="1" x14ac:dyDescent="0.1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2:18" s="7" customFormat="1" x14ac:dyDescent="0.1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2:18" s="7" customFormat="1" x14ac:dyDescent="0.1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2:18" s="7" customFormat="1" x14ac:dyDescent="0.1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2:18" s="7" customFormat="1" x14ac:dyDescent="0.1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2:18" s="7" customFormat="1" x14ac:dyDescent="0.1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2:18" s="7" customFormat="1" x14ac:dyDescent="0.1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2:18" s="7" customFormat="1" x14ac:dyDescent="0.1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2:18" s="7" customFormat="1" x14ac:dyDescent="0.1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2:18" s="7" customFormat="1" x14ac:dyDescent="0.1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2:18" s="7" customFormat="1" x14ac:dyDescent="0.1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2:18" s="7" customFormat="1" x14ac:dyDescent="0.1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2:18" s="7" customFormat="1" x14ac:dyDescent="0.1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2:18" s="7" customFormat="1" x14ac:dyDescent="0.1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2:18" s="7" customFormat="1" x14ac:dyDescent="0.1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2:18" s="7" customFormat="1" x14ac:dyDescent="0.1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2:18" s="7" customFormat="1" x14ac:dyDescent="0.1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2:18" s="7" customFormat="1" x14ac:dyDescent="0.1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2:18" s="7" customFormat="1" x14ac:dyDescent="0.1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2:18" s="7" customFormat="1" x14ac:dyDescent="0.1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2:18" s="7" customFormat="1" x14ac:dyDescent="0.1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2:18" s="7" customFormat="1" x14ac:dyDescent="0.1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2:18" s="7" customFormat="1" x14ac:dyDescent="0.1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2:18" s="7" customFormat="1" x14ac:dyDescent="0.1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2:18" s="7" customFormat="1" x14ac:dyDescent="0.1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2:18" s="7" customFormat="1" x14ac:dyDescent="0.1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2:18" s="7" customFormat="1" x14ac:dyDescent="0.1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2:18" s="7" customFormat="1" x14ac:dyDescent="0.1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2:18" s="7" customFormat="1" x14ac:dyDescent="0.1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2:18" s="7" customFormat="1" x14ac:dyDescent="0.1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2:18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2:18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2:18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2:18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2:18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2:18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2:18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2:18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2:18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2:18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2:18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2:18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2:18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2:18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2:18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2:18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2:18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2:18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2:18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2:18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2:18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2:18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2:18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2:18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2:18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2:18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2:18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2:18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2:18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2:18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2:18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2:18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2:18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2:18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2:18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2:18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2:18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2:18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</sheetData>
  <mergeCells count="3">
    <mergeCell ref="B4:I4"/>
    <mergeCell ref="J4:R4"/>
    <mergeCell ref="A1:R1"/>
  </mergeCells>
  <printOptions horizontalCentered="1"/>
  <pageMargins left="0" right="0" top="0.5" bottom="0.5" header="0.3" footer="0.3"/>
  <pageSetup scale="60" orientation="landscape" r:id="rId1"/>
  <headerFooter>
    <oddFooter>&amp;C&amp;"Arial,Regular"&amp;P</oddFooter>
  </headerFooter>
  <rowBreaks count="2" manualBreakCount="2">
    <brk id="60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17"/>
  <sheetViews>
    <sheetView showGridLines="0" tabSelected="1" zoomScaleNormal="100" zoomScaleSheetLayoutView="80" workbookViewId="0">
      <pane xSplit="1" ySplit="7" topLeftCell="C192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defaultRowHeight="12" x14ac:dyDescent="0.15"/>
  <cols>
    <col min="1" max="1" width="8.5" customWidth="1"/>
    <col min="2" max="2" width="10.875" bestFit="1" customWidth="1"/>
    <col min="3" max="3" width="12.5" customWidth="1"/>
    <col min="4" max="4" width="18.5" customWidth="1"/>
    <col min="5" max="5" width="10.875" bestFit="1" customWidth="1"/>
    <col min="6" max="6" width="13.5" customWidth="1"/>
    <col min="7" max="7" width="12.875" customWidth="1"/>
    <col min="8" max="8" width="10.5" customWidth="1"/>
    <col min="9" max="9" width="11.875" bestFit="1" customWidth="1"/>
    <col min="10" max="10" width="8.25" customWidth="1"/>
    <col min="11" max="11" width="12.625" customWidth="1"/>
    <col min="12" max="12" width="18.125" customWidth="1"/>
    <col min="13" max="13" width="9.375" customWidth="1"/>
    <col min="14" max="14" width="12.5" customWidth="1"/>
    <col min="15" max="15" width="15.125" customWidth="1"/>
    <col min="16" max="16" width="11.875" bestFit="1" customWidth="1"/>
    <col min="17" max="17" width="10.875" customWidth="1"/>
    <col min="18" max="18" width="11.875" bestFit="1" customWidth="1"/>
  </cols>
  <sheetData>
    <row r="1" spans="1:18" ht="18.75" customHeight="1" x14ac:dyDescent="0.25">
      <c r="A1" s="37" t="s">
        <v>78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3" spans="1:18" ht="15.75" customHeight="1" x14ac:dyDescent="0.2">
      <c r="R3" s="10" t="s">
        <v>50</v>
      </c>
    </row>
    <row r="4" spans="1:18" ht="21" customHeight="1" x14ac:dyDescent="0.2">
      <c r="A4" s="28"/>
      <c r="B4" s="33" t="s">
        <v>21</v>
      </c>
      <c r="C4" s="33"/>
      <c r="D4" s="33"/>
      <c r="E4" s="33"/>
      <c r="F4" s="33"/>
      <c r="G4" s="33"/>
      <c r="H4" s="33"/>
      <c r="I4" s="34"/>
      <c r="J4" s="35" t="s">
        <v>29</v>
      </c>
      <c r="K4" s="33"/>
      <c r="L4" s="33"/>
      <c r="M4" s="33"/>
      <c r="N4" s="33"/>
      <c r="O4" s="33"/>
      <c r="P4" s="33"/>
      <c r="Q4" s="33"/>
      <c r="R4" s="34"/>
    </row>
    <row r="5" spans="1:18" s="11" customFormat="1" ht="15" customHeight="1" x14ac:dyDescent="0.2">
      <c r="A5" s="13"/>
      <c r="B5" s="4" t="s">
        <v>68</v>
      </c>
      <c r="C5" s="3" t="s">
        <v>69</v>
      </c>
      <c r="D5" s="6" t="s">
        <v>51</v>
      </c>
      <c r="E5" s="12"/>
      <c r="F5" s="6" t="s">
        <v>14</v>
      </c>
      <c r="G5" s="3" t="s">
        <v>15</v>
      </c>
      <c r="H5" s="6"/>
      <c r="I5" s="4"/>
      <c r="J5" s="13"/>
      <c r="K5" s="3" t="s">
        <v>28</v>
      </c>
      <c r="L5" s="24" t="s">
        <v>70</v>
      </c>
      <c r="M5" s="6"/>
      <c r="N5" s="6" t="s">
        <v>20</v>
      </c>
      <c r="O5" s="6"/>
      <c r="P5" s="3" t="s">
        <v>25</v>
      </c>
      <c r="Q5" s="6"/>
      <c r="R5" s="4"/>
    </row>
    <row r="6" spans="1:18" s="11" customFormat="1" ht="15" customHeight="1" x14ac:dyDescent="0.2">
      <c r="A6" s="6" t="s">
        <v>71</v>
      </c>
      <c r="B6" s="4" t="s">
        <v>67</v>
      </c>
      <c r="C6" s="3" t="s">
        <v>67</v>
      </c>
      <c r="D6" s="6" t="s">
        <v>12</v>
      </c>
      <c r="E6" s="6" t="s">
        <v>13</v>
      </c>
      <c r="F6" s="6" t="s">
        <v>20</v>
      </c>
      <c r="G6" s="3" t="s">
        <v>17</v>
      </c>
      <c r="H6" s="6" t="s">
        <v>19</v>
      </c>
      <c r="I6" s="4"/>
      <c r="J6" s="6"/>
      <c r="K6" s="3" t="s">
        <v>17</v>
      </c>
      <c r="L6" s="6" t="s">
        <v>12</v>
      </c>
      <c r="M6" s="3" t="s">
        <v>13</v>
      </c>
      <c r="N6" s="6" t="s">
        <v>16</v>
      </c>
      <c r="O6" s="6" t="s">
        <v>24</v>
      </c>
      <c r="P6" s="3" t="s">
        <v>26</v>
      </c>
      <c r="Q6" s="6" t="s">
        <v>19</v>
      </c>
      <c r="R6" s="4"/>
    </row>
    <row r="7" spans="1:18" s="11" customFormat="1" ht="15.75" customHeight="1" x14ac:dyDescent="0.2">
      <c r="A7" s="29" t="s">
        <v>72</v>
      </c>
      <c r="B7" s="22" t="s">
        <v>10</v>
      </c>
      <c r="C7" s="5" t="s">
        <v>11</v>
      </c>
      <c r="D7" s="2" t="s">
        <v>53</v>
      </c>
      <c r="E7" s="2" t="s">
        <v>18</v>
      </c>
      <c r="F7" s="2" t="s">
        <v>16</v>
      </c>
      <c r="G7" s="5" t="s">
        <v>16</v>
      </c>
      <c r="H7" s="2" t="s">
        <v>18</v>
      </c>
      <c r="I7" s="2" t="s">
        <v>0</v>
      </c>
      <c r="J7" s="2" t="s">
        <v>1</v>
      </c>
      <c r="K7" s="5" t="s">
        <v>16</v>
      </c>
      <c r="L7" s="2" t="s">
        <v>53</v>
      </c>
      <c r="M7" s="5" t="s">
        <v>22</v>
      </c>
      <c r="N7" s="2" t="s">
        <v>23</v>
      </c>
      <c r="O7" s="2" t="s">
        <v>73</v>
      </c>
      <c r="P7" s="5" t="s">
        <v>27</v>
      </c>
      <c r="Q7" s="2" t="s">
        <v>22</v>
      </c>
      <c r="R7" s="22" t="s">
        <v>0</v>
      </c>
    </row>
    <row r="8" spans="1:18" ht="14.25" customHeight="1" x14ac:dyDescent="0.2">
      <c r="A8" s="19">
        <v>2009</v>
      </c>
      <c r="B8" s="30"/>
      <c r="C8" s="30"/>
      <c r="D8" s="30"/>
      <c r="E8" s="30"/>
      <c r="F8" s="30"/>
      <c r="G8" s="30"/>
      <c r="H8" s="30"/>
      <c r="I8" s="31"/>
      <c r="J8" s="32"/>
      <c r="K8" s="32"/>
      <c r="L8" s="32"/>
      <c r="M8" s="32"/>
      <c r="N8" s="32"/>
      <c r="O8" s="32"/>
      <c r="P8" s="32"/>
      <c r="Q8" s="32"/>
      <c r="R8" s="31"/>
    </row>
    <row r="9" spans="1:18" s="7" customFormat="1" ht="12" customHeight="1" x14ac:dyDescent="0.2">
      <c r="A9" s="23" t="s">
        <v>55</v>
      </c>
      <c r="B9" s="15">
        <v>26308</v>
      </c>
      <c r="C9" s="15">
        <v>3443</v>
      </c>
      <c r="D9" s="15">
        <v>2133</v>
      </c>
      <c r="E9" s="15">
        <v>42298</v>
      </c>
      <c r="F9" s="15">
        <v>35641</v>
      </c>
      <c r="G9" s="15">
        <v>488</v>
      </c>
      <c r="H9" s="15">
        <v>12101</v>
      </c>
      <c r="I9" s="15">
        <f>SUM(B9:H9)</f>
        <v>122412</v>
      </c>
      <c r="J9" s="15">
        <v>1</v>
      </c>
      <c r="K9" s="15">
        <v>52</v>
      </c>
      <c r="L9" s="15">
        <v>16000</v>
      </c>
      <c r="M9" s="15">
        <v>13316</v>
      </c>
      <c r="N9" s="15">
        <v>104</v>
      </c>
      <c r="O9" s="15">
        <v>2182</v>
      </c>
      <c r="P9" s="15">
        <v>83090</v>
      </c>
      <c r="Q9" s="15">
        <v>7667</v>
      </c>
      <c r="R9" s="15">
        <f>SUM(J9:Q9)</f>
        <v>122412</v>
      </c>
    </row>
    <row r="10" spans="1:18" s="7" customFormat="1" ht="12.75" x14ac:dyDescent="0.2">
      <c r="A10" s="19">
        <v>2010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7" customFormat="1" ht="12.75" x14ac:dyDescent="0.2">
      <c r="A11" s="23" t="s">
        <v>65</v>
      </c>
      <c r="B11" s="15">
        <v>26308</v>
      </c>
      <c r="C11" s="15">
        <v>8153</v>
      </c>
      <c r="D11" s="15">
        <v>4646</v>
      </c>
      <c r="E11" s="15">
        <v>84899</v>
      </c>
      <c r="F11" s="15">
        <v>35594</v>
      </c>
      <c r="G11" s="15">
        <v>488</v>
      </c>
      <c r="H11" s="15">
        <v>3572</v>
      </c>
      <c r="I11" s="15">
        <f t="shared" ref="I11:I22" si="0">SUM(B11:H11)</f>
        <v>163660</v>
      </c>
      <c r="J11" s="15">
        <v>1</v>
      </c>
      <c r="K11" s="15">
        <v>3</v>
      </c>
      <c r="L11" s="15">
        <v>18342</v>
      </c>
      <c r="M11" s="15">
        <v>13316</v>
      </c>
      <c r="N11" s="15">
        <v>104</v>
      </c>
      <c r="O11" s="15">
        <v>2176</v>
      </c>
      <c r="P11" s="15">
        <v>89657</v>
      </c>
      <c r="Q11" s="15">
        <v>40061</v>
      </c>
      <c r="R11" s="15">
        <f t="shared" ref="R11:R22" si="1">SUM(J11:Q11)</f>
        <v>163660</v>
      </c>
    </row>
    <row r="12" spans="1:18" s="7" customFormat="1" ht="12.75" x14ac:dyDescent="0.2">
      <c r="A12" s="23" t="s">
        <v>66</v>
      </c>
      <c r="B12" s="15">
        <v>26308</v>
      </c>
      <c r="C12" s="15">
        <v>3497</v>
      </c>
      <c r="D12" s="15">
        <v>4493</v>
      </c>
      <c r="E12" s="15">
        <v>84899</v>
      </c>
      <c r="F12" s="15">
        <v>35594</v>
      </c>
      <c r="G12" s="15">
        <v>488</v>
      </c>
      <c r="H12" s="15">
        <v>3576</v>
      </c>
      <c r="I12" s="15">
        <f t="shared" si="0"/>
        <v>158855</v>
      </c>
      <c r="J12" s="15">
        <v>1</v>
      </c>
      <c r="K12" s="15">
        <v>3</v>
      </c>
      <c r="L12" s="15">
        <v>18626</v>
      </c>
      <c r="M12" s="15">
        <v>13316</v>
      </c>
      <c r="N12" s="15">
        <v>104</v>
      </c>
      <c r="O12" s="15">
        <v>2031</v>
      </c>
      <c r="P12" s="15">
        <v>83729</v>
      </c>
      <c r="Q12" s="15">
        <v>41045</v>
      </c>
      <c r="R12" s="15">
        <f t="shared" si="1"/>
        <v>158855</v>
      </c>
    </row>
    <row r="13" spans="1:18" s="7" customFormat="1" ht="12.75" x14ac:dyDescent="0.2">
      <c r="A13" s="23" t="s">
        <v>56</v>
      </c>
      <c r="B13" s="15">
        <v>26308</v>
      </c>
      <c r="C13" s="15">
        <v>3379</v>
      </c>
      <c r="D13" s="15">
        <v>4025</v>
      </c>
      <c r="E13" s="15">
        <v>82306</v>
      </c>
      <c r="F13" s="15">
        <v>35594</v>
      </c>
      <c r="G13" s="15">
        <v>488</v>
      </c>
      <c r="H13" s="15">
        <v>3804</v>
      </c>
      <c r="I13" s="15">
        <f t="shared" si="0"/>
        <v>155904</v>
      </c>
      <c r="J13" s="15">
        <v>1</v>
      </c>
      <c r="K13" s="15">
        <v>115</v>
      </c>
      <c r="L13" s="15">
        <v>19484</v>
      </c>
      <c r="M13" s="15">
        <v>13274</v>
      </c>
      <c r="N13" s="15">
        <v>104</v>
      </c>
      <c r="O13" s="15">
        <v>2030</v>
      </c>
      <c r="P13" s="15">
        <v>82066</v>
      </c>
      <c r="Q13" s="15">
        <v>38830</v>
      </c>
      <c r="R13" s="15">
        <f t="shared" si="1"/>
        <v>155904</v>
      </c>
    </row>
    <row r="14" spans="1:18" s="7" customFormat="1" ht="12.75" x14ac:dyDescent="0.2">
      <c r="A14" s="23" t="s">
        <v>59</v>
      </c>
      <c r="B14" s="15">
        <v>26308</v>
      </c>
      <c r="C14" s="15">
        <v>3463</v>
      </c>
      <c r="D14" s="15">
        <v>3810</v>
      </c>
      <c r="E14" s="15">
        <v>81901</v>
      </c>
      <c r="F14" s="15">
        <v>35594</v>
      </c>
      <c r="G14" s="15">
        <v>488</v>
      </c>
      <c r="H14" s="15">
        <v>4007</v>
      </c>
      <c r="I14" s="15">
        <f t="shared" si="0"/>
        <v>155571</v>
      </c>
      <c r="J14" s="15">
        <v>1</v>
      </c>
      <c r="K14" s="15">
        <v>7</v>
      </c>
      <c r="L14" s="15">
        <v>19465</v>
      </c>
      <c r="M14" s="15">
        <v>13274</v>
      </c>
      <c r="N14" s="15">
        <v>112</v>
      </c>
      <c r="O14" s="15">
        <v>2050</v>
      </c>
      <c r="P14" s="15">
        <v>81234</v>
      </c>
      <c r="Q14" s="15">
        <v>39428</v>
      </c>
      <c r="R14" s="15">
        <f t="shared" si="1"/>
        <v>155571</v>
      </c>
    </row>
    <row r="15" spans="1:18" s="7" customFormat="1" ht="12.75" x14ac:dyDescent="0.2">
      <c r="A15" s="23" t="s">
        <v>60</v>
      </c>
      <c r="B15" s="15">
        <v>26308</v>
      </c>
      <c r="C15" s="15">
        <v>3228</v>
      </c>
      <c r="D15" s="15">
        <v>3660</v>
      </c>
      <c r="E15" s="15">
        <v>81901</v>
      </c>
      <c r="F15" s="15">
        <v>35594</v>
      </c>
      <c r="G15" s="15">
        <v>488</v>
      </c>
      <c r="H15" s="15">
        <v>4343</v>
      </c>
      <c r="I15" s="15">
        <f t="shared" si="0"/>
        <v>155522</v>
      </c>
      <c r="J15" s="15">
        <v>1</v>
      </c>
      <c r="K15" s="15">
        <v>3</v>
      </c>
      <c r="L15" s="15">
        <v>19512</v>
      </c>
      <c r="M15" s="15">
        <v>13274</v>
      </c>
      <c r="N15" s="15">
        <v>112</v>
      </c>
      <c r="O15" s="15">
        <v>2070</v>
      </c>
      <c r="P15" s="15">
        <v>80114</v>
      </c>
      <c r="Q15" s="15">
        <v>40436</v>
      </c>
      <c r="R15" s="15">
        <f t="shared" si="1"/>
        <v>155522</v>
      </c>
    </row>
    <row r="16" spans="1:18" s="7" customFormat="1" ht="12.75" x14ac:dyDescent="0.2">
      <c r="A16" s="23" t="s">
        <v>57</v>
      </c>
      <c r="B16" s="15">
        <v>26308</v>
      </c>
      <c r="C16" s="15">
        <v>3045</v>
      </c>
      <c r="D16" s="15">
        <v>3070</v>
      </c>
      <c r="E16" s="15">
        <v>79830</v>
      </c>
      <c r="F16" s="15">
        <v>35591</v>
      </c>
      <c r="G16" s="15">
        <v>976</v>
      </c>
      <c r="H16" s="15">
        <v>4573</v>
      </c>
      <c r="I16" s="15">
        <f t="shared" si="0"/>
        <v>153393</v>
      </c>
      <c r="J16" s="15">
        <v>1</v>
      </c>
      <c r="K16" s="15">
        <v>569</v>
      </c>
      <c r="L16" s="15">
        <v>19417</v>
      </c>
      <c r="M16" s="15">
        <v>11788</v>
      </c>
      <c r="N16" s="15">
        <v>112</v>
      </c>
      <c r="O16" s="15">
        <v>2070</v>
      </c>
      <c r="P16" s="15">
        <v>79214</v>
      </c>
      <c r="Q16" s="15">
        <v>40222</v>
      </c>
      <c r="R16" s="15">
        <f t="shared" si="1"/>
        <v>153393</v>
      </c>
    </row>
    <row r="17" spans="1:18" s="7" customFormat="1" ht="12.75" x14ac:dyDescent="0.2">
      <c r="A17" s="23" t="s">
        <v>61</v>
      </c>
      <c r="B17" s="15">
        <v>26308</v>
      </c>
      <c r="C17" s="15">
        <v>2910</v>
      </c>
      <c r="D17" s="15">
        <v>3831</v>
      </c>
      <c r="E17" s="15">
        <v>79454</v>
      </c>
      <c r="F17" s="15">
        <v>35591</v>
      </c>
      <c r="G17" s="15">
        <v>976</v>
      </c>
      <c r="H17" s="15">
        <v>4784</v>
      </c>
      <c r="I17" s="15">
        <f t="shared" si="0"/>
        <v>153854</v>
      </c>
      <c r="J17" s="15">
        <v>1</v>
      </c>
      <c r="K17" s="15">
        <v>4</v>
      </c>
      <c r="L17" s="15">
        <v>20227</v>
      </c>
      <c r="M17" s="15">
        <v>11788</v>
      </c>
      <c r="N17" s="15">
        <v>112</v>
      </c>
      <c r="O17" s="15">
        <v>2072</v>
      </c>
      <c r="P17" s="15">
        <v>78462</v>
      </c>
      <c r="Q17" s="15">
        <v>41188</v>
      </c>
      <c r="R17" s="15">
        <f t="shared" si="1"/>
        <v>153854</v>
      </c>
    </row>
    <row r="18" spans="1:18" s="7" customFormat="1" ht="12.75" x14ac:dyDescent="0.2">
      <c r="A18" s="23" t="s">
        <v>62</v>
      </c>
      <c r="B18" s="15">
        <v>26308</v>
      </c>
      <c r="C18" s="15">
        <v>2854</v>
      </c>
      <c r="D18" s="15">
        <v>3250</v>
      </c>
      <c r="E18" s="15">
        <v>79454</v>
      </c>
      <c r="F18" s="15">
        <v>35591</v>
      </c>
      <c r="G18" s="15">
        <v>976</v>
      </c>
      <c r="H18" s="15">
        <v>4451</v>
      </c>
      <c r="I18" s="15">
        <f t="shared" si="0"/>
        <v>152884</v>
      </c>
      <c r="J18" s="15">
        <v>1</v>
      </c>
      <c r="K18" s="15">
        <v>4</v>
      </c>
      <c r="L18" s="15">
        <v>19091</v>
      </c>
      <c r="M18" s="15">
        <v>11788</v>
      </c>
      <c r="N18" s="15">
        <v>112</v>
      </c>
      <c r="O18" s="15">
        <v>2120</v>
      </c>
      <c r="P18" s="15">
        <v>77324</v>
      </c>
      <c r="Q18" s="15">
        <v>42444</v>
      </c>
      <c r="R18" s="15">
        <f t="shared" si="1"/>
        <v>152884</v>
      </c>
    </row>
    <row r="19" spans="1:18" s="7" customFormat="1" ht="12.75" x14ac:dyDescent="0.2">
      <c r="A19" s="23" t="s">
        <v>58</v>
      </c>
      <c r="B19" s="15">
        <v>26308</v>
      </c>
      <c r="C19" s="15">
        <v>2744</v>
      </c>
      <c r="D19" s="15">
        <v>2599</v>
      </c>
      <c r="E19" s="15">
        <v>76048</v>
      </c>
      <c r="F19" s="15">
        <v>35591</v>
      </c>
      <c r="G19" s="15">
        <v>976</v>
      </c>
      <c r="H19" s="15">
        <v>4765</v>
      </c>
      <c r="I19" s="15">
        <f t="shared" si="0"/>
        <v>149031</v>
      </c>
      <c r="J19" s="15">
        <v>1</v>
      </c>
      <c r="K19" s="15">
        <v>45</v>
      </c>
      <c r="L19" s="15">
        <v>19511</v>
      </c>
      <c r="M19" s="15">
        <v>11798</v>
      </c>
      <c r="N19" s="15">
        <v>112</v>
      </c>
      <c r="O19" s="15">
        <v>2130</v>
      </c>
      <c r="P19" s="15">
        <v>76003</v>
      </c>
      <c r="Q19" s="15">
        <v>39431</v>
      </c>
      <c r="R19" s="15">
        <f t="shared" si="1"/>
        <v>149031</v>
      </c>
    </row>
    <row r="20" spans="1:18" s="7" customFormat="1" ht="12.75" x14ac:dyDescent="0.2">
      <c r="A20" s="23" t="s">
        <v>63</v>
      </c>
      <c r="B20" s="15">
        <v>26308</v>
      </c>
      <c r="C20" s="15">
        <v>2682</v>
      </c>
      <c r="D20" s="15">
        <v>2281</v>
      </c>
      <c r="E20" s="15">
        <v>75672</v>
      </c>
      <c r="F20" s="15">
        <v>35591</v>
      </c>
      <c r="G20" s="15">
        <v>976</v>
      </c>
      <c r="H20" s="15">
        <v>4975</v>
      </c>
      <c r="I20" s="15">
        <f t="shared" si="0"/>
        <v>148485</v>
      </c>
      <c r="J20" s="15">
        <v>1</v>
      </c>
      <c r="K20" s="15">
        <v>24</v>
      </c>
      <c r="L20" s="15">
        <v>18374</v>
      </c>
      <c r="M20" s="15">
        <v>11798</v>
      </c>
      <c r="N20" s="15">
        <v>112</v>
      </c>
      <c r="O20" s="15">
        <v>2127</v>
      </c>
      <c r="P20" s="15">
        <v>75702</v>
      </c>
      <c r="Q20" s="15">
        <v>40347</v>
      </c>
      <c r="R20" s="15">
        <f t="shared" si="1"/>
        <v>148485</v>
      </c>
    </row>
    <row r="21" spans="1:18" s="7" customFormat="1" ht="12.75" x14ac:dyDescent="0.2">
      <c r="A21" s="23" t="s">
        <v>64</v>
      </c>
      <c r="B21" s="15">
        <v>26933</v>
      </c>
      <c r="C21" s="15">
        <v>2665</v>
      </c>
      <c r="D21" s="15">
        <v>6391</v>
      </c>
      <c r="E21" s="15">
        <v>75653</v>
      </c>
      <c r="F21" s="15">
        <v>35591</v>
      </c>
      <c r="G21" s="15">
        <v>976</v>
      </c>
      <c r="H21" s="15">
        <v>4792</v>
      </c>
      <c r="I21" s="15">
        <f t="shared" si="0"/>
        <v>153001</v>
      </c>
      <c r="J21" s="15">
        <v>1</v>
      </c>
      <c r="K21" s="15">
        <v>5920</v>
      </c>
      <c r="L21" s="15">
        <v>17637</v>
      </c>
      <c r="M21" s="15">
        <v>11798</v>
      </c>
      <c r="N21" s="15">
        <v>112</v>
      </c>
      <c r="O21" s="15">
        <v>2125</v>
      </c>
      <c r="P21" s="15">
        <v>74559</v>
      </c>
      <c r="Q21" s="15">
        <v>40849</v>
      </c>
      <c r="R21" s="15">
        <f t="shared" si="1"/>
        <v>153001</v>
      </c>
    </row>
    <row r="22" spans="1:18" s="7" customFormat="1" ht="12.75" x14ac:dyDescent="0.2">
      <c r="A22" s="23" t="s">
        <v>55</v>
      </c>
      <c r="B22" s="15">
        <v>26933</v>
      </c>
      <c r="C22" s="15">
        <v>1814</v>
      </c>
      <c r="D22" s="15">
        <v>5625</v>
      </c>
      <c r="E22" s="15">
        <v>72871</v>
      </c>
      <c r="F22" s="15">
        <v>35591</v>
      </c>
      <c r="G22" s="15">
        <v>1465</v>
      </c>
      <c r="H22" s="15">
        <v>5152</v>
      </c>
      <c r="I22" s="15">
        <f t="shared" si="0"/>
        <v>149451</v>
      </c>
      <c r="J22" s="15">
        <v>1</v>
      </c>
      <c r="K22" s="15">
        <v>4955</v>
      </c>
      <c r="L22" s="15">
        <v>17494</v>
      </c>
      <c r="M22" s="15">
        <v>12360</v>
      </c>
      <c r="N22" s="15">
        <v>112</v>
      </c>
      <c r="O22" s="15">
        <v>2132</v>
      </c>
      <c r="P22" s="15">
        <v>73728</v>
      </c>
      <c r="Q22" s="15">
        <v>38669</v>
      </c>
      <c r="R22" s="15">
        <f t="shared" si="1"/>
        <v>149451</v>
      </c>
    </row>
    <row r="23" spans="1:18" s="7" customFormat="1" ht="12.75" x14ac:dyDescent="0.2">
      <c r="A23" s="19">
        <v>2011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s="7" customFormat="1" ht="12.75" x14ac:dyDescent="0.2">
      <c r="A24" s="23" t="s">
        <v>65</v>
      </c>
      <c r="B24" s="15">
        <v>26933</v>
      </c>
      <c r="C24" s="15">
        <v>1730</v>
      </c>
      <c r="D24" s="15">
        <v>4666</v>
      </c>
      <c r="E24" s="15">
        <v>72487</v>
      </c>
      <c r="F24" s="15">
        <v>35591</v>
      </c>
      <c r="G24" s="15">
        <v>1465</v>
      </c>
      <c r="H24" s="15">
        <v>5355</v>
      </c>
      <c r="I24" s="15">
        <f>SUM(B24:H24)</f>
        <v>148227</v>
      </c>
      <c r="J24" s="15">
        <v>1</v>
      </c>
      <c r="K24" s="15">
        <v>7684</v>
      </c>
      <c r="L24" s="15">
        <v>13562</v>
      </c>
      <c r="M24" s="15">
        <v>12360</v>
      </c>
      <c r="N24" s="15">
        <v>112</v>
      </c>
      <c r="O24" s="15">
        <v>2143</v>
      </c>
      <c r="P24" s="15">
        <v>73239</v>
      </c>
      <c r="Q24" s="15">
        <v>39126</v>
      </c>
      <c r="R24" s="15">
        <f>SUM(J24:Q24)</f>
        <v>148227</v>
      </c>
    </row>
    <row r="25" spans="1:18" s="7" customFormat="1" ht="12.75" x14ac:dyDescent="0.2">
      <c r="A25" s="23" t="s">
        <v>66</v>
      </c>
      <c r="B25" s="15">
        <v>27558</v>
      </c>
      <c r="C25" s="15">
        <v>2004</v>
      </c>
      <c r="D25" s="15">
        <v>4343</v>
      </c>
      <c r="E25" s="15">
        <v>72487</v>
      </c>
      <c r="F25" s="15">
        <v>35591</v>
      </c>
      <c r="G25" s="15">
        <v>1465</v>
      </c>
      <c r="H25" s="15">
        <v>5651</v>
      </c>
      <c r="I25" s="15">
        <f>SUM(B25:H25)</f>
        <v>149099</v>
      </c>
      <c r="J25" s="15">
        <v>1</v>
      </c>
      <c r="K25" s="15">
        <v>8778</v>
      </c>
      <c r="L25" s="15">
        <v>13844</v>
      </c>
      <c r="M25" s="15">
        <v>12360</v>
      </c>
      <c r="N25" s="15">
        <v>112</v>
      </c>
      <c r="O25" s="15">
        <v>2163</v>
      </c>
      <c r="P25" s="15">
        <v>72341</v>
      </c>
      <c r="Q25" s="15">
        <v>39500</v>
      </c>
      <c r="R25" s="15">
        <f>SUM(J25:Q25)</f>
        <v>149099</v>
      </c>
    </row>
    <row r="26" spans="1:18" s="7" customFormat="1" ht="12.75" x14ac:dyDescent="0.2">
      <c r="A26" s="23" t="s">
        <v>56</v>
      </c>
      <c r="B26" s="15">
        <v>27558</v>
      </c>
      <c r="C26" s="15">
        <v>2207</v>
      </c>
      <c r="D26" s="15">
        <v>3753</v>
      </c>
      <c r="E26" s="15">
        <v>71148</v>
      </c>
      <c r="F26" s="15">
        <v>35153</v>
      </c>
      <c r="G26" s="15">
        <v>1465</v>
      </c>
      <c r="H26" s="15">
        <v>5961</v>
      </c>
      <c r="I26" s="15">
        <f>SUM(B26:H26)</f>
        <v>147245</v>
      </c>
      <c r="J26" s="15">
        <v>1</v>
      </c>
      <c r="K26" s="15">
        <v>4233</v>
      </c>
      <c r="L26" s="15">
        <v>18484</v>
      </c>
      <c r="M26" s="15">
        <v>11843</v>
      </c>
      <c r="N26" s="15">
        <v>112</v>
      </c>
      <c r="O26" s="15">
        <v>2013</v>
      </c>
      <c r="P26" s="15">
        <v>70838</v>
      </c>
      <c r="Q26" s="15">
        <v>39721</v>
      </c>
      <c r="R26" s="15">
        <f>SUM(J26:Q26)</f>
        <v>147245</v>
      </c>
    </row>
    <row r="27" spans="1:18" s="7" customFormat="1" ht="12.75" x14ac:dyDescent="0.2">
      <c r="A27" s="23" t="s">
        <v>59</v>
      </c>
      <c r="B27" s="15">
        <v>31058</v>
      </c>
      <c r="C27" s="15">
        <v>2719</v>
      </c>
      <c r="D27" s="15">
        <v>3269</v>
      </c>
      <c r="E27" s="15">
        <v>70863</v>
      </c>
      <c r="F27" s="15">
        <v>35149</v>
      </c>
      <c r="G27" s="15">
        <v>1465</v>
      </c>
      <c r="H27" s="15">
        <v>1938</v>
      </c>
      <c r="I27" s="15">
        <f t="shared" ref="I27:I41" si="2">SUM(B27:H27)</f>
        <v>146461</v>
      </c>
      <c r="J27" s="15">
        <v>1</v>
      </c>
      <c r="K27" s="15">
        <v>2079</v>
      </c>
      <c r="L27" s="15">
        <v>18692</v>
      </c>
      <c r="M27" s="15">
        <v>11843</v>
      </c>
      <c r="N27" s="15">
        <v>112</v>
      </c>
      <c r="O27" s="15">
        <v>2673</v>
      </c>
      <c r="P27" s="15">
        <v>70549</v>
      </c>
      <c r="Q27" s="15">
        <v>40512</v>
      </c>
      <c r="R27" s="15">
        <f t="shared" ref="R27:R41" si="3">SUM(J27:Q27)</f>
        <v>146461</v>
      </c>
    </row>
    <row r="28" spans="1:18" s="7" customFormat="1" ht="12.75" x14ac:dyDescent="0.2">
      <c r="A28" s="23" t="s">
        <v>60</v>
      </c>
      <c r="B28" s="15">
        <v>31683</v>
      </c>
      <c r="C28" s="15">
        <v>2622</v>
      </c>
      <c r="D28" s="15">
        <v>2986</v>
      </c>
      <c r="E28" s="15">
        <v>70863</v>
      </c>
      <c r="F28" s="15">
        <v>35149</v>
      </c>
      <c r="G28" s="15">
        <v>1465</v>
      </c>
      <c r="H28" s="15">
        <v>1153</v>
      </c>
      <c r="I28" s="15">
        <f t="shared" si="2"/>
        <v>145921</v>
      </c>
      <c r="J28" s="15">
        <v>1</v>
      </c>
      <c r="K28" s="15">
        <v>1701</v>
      </c>
      <c r="L28" s="15">
        <v>18465</v>
      </c>
      <c r="M28" s="15">
        <v>11848</v>
      </c>
      <c r="N28" s="15">
        <v>112</v>
      </c>
      <c r="O28" s="15">
        <v>2805</v>
      </c>
      <c r="P28" s="15">
        <v>68827</v>
      </c>
      <c r="Q28" s="15">
        <v>42162</v>
      </c>
      <c r="R28" s="15">
        <f t="shared" si="3"/>
        <v>145921</v>
      </c>
    </row>
    <row r="29" spans="1:18" s="7" customFormat="1" ht="12.75" x14ac:dyDescent="0.2">
      <c r="A29" s="23" t="s">
        <v>57</v>
      </c>
      <c r="B29" s="15">
        <v>31683</v>
      </c>
      <c r="C29" s="15">
        <v>2224</v>
      </c>
      <c r="D29" s="15">
        <v>1965</v>
      </c>
      <c r="E29" s="15">
        <v>69163</v>
      </c>
      <c r="F29" s="15">
        <v>35149</v>
      </c>
      <c r="G29" s="15">
        <v>1465</v>
      </c>
      <c r="H29" s="15">
        <v>188</v>
      </c>
      <c r="I29" s="15">
        <f t="shared" si="2"/>
        <v>141837</v>
      </c>
      <c r="J29" s="15">
        <v>1</v>
      </c>
      <c r="K29" s="15">
        <v>328</v>
      </c>
      <c r="L29" s="15">
        <v>17047</v>
      </c>
      <c r="M29" s="15">
        <v>11824</v>
      </c>
      <c r="N29" s="15">
        <v>112</v>
      </c>
      <c r="O29" s="15">
        <v>3006</v>
      </c>
      <c r="P29" s="15">
        <v>68281</v>
      </c>
      <c r="Q29" s="15">
        <v>41238</v>
      </c>
      <c r="R29" s="15">
        <f t="shared" si="3"/>
        <v>141837</v>
      </c>
    </row>
    <row r="30" spans="1:18" s="7" customFormat="1" ht="12.75" x14ac:dyDescent="0.2">
      <c r="A30" s="23" t="s">
        <v>61</v>
      </c>
      <c r="B30" s="15">
        <v>31683</v>
      </c>
      <c r="C30" s="15">
        <v>2281</v>
      </c>
      <c r="D30" s="15">
        <v>1635</v>
      </c>
      <c r="E30" s="15">
        <v>68786</v>
      </c>
      <c r="F30" s="15">
        <v>35149</v>
      </c>
      <c r="G30" s="15">
        <v>1465</v>
      </c>
      <c r="H30" s="15">
        <v>163</v>
      </c>
      <c r="I30" s="15">
        <f t="shared" si="2"/>
        <v>141162</v>
      </c>
      <c r="J30" s="15">
        <v>1</v>
      </c>
      <c r="K30" s="15">
        <v>564</v>
      </c>
      <c r="L30" s="15">
        <v>15666</v>
      </c>
      <c r="M30" s="15">
        <v>11824</v>
      </c>
      <c r="N30" s="15">
        <v>112</v>
      </c>
      <c r="O30" s="15">
        <v>3059</v>
      </c>
      <c r="P30" s="15">
        <v>65318</v>
      </c>
      <c r="Q30" s="15">
        <v>44618</v>
      </c>
      <c r="R30" s="15">
        <f t="shared" si="3"/>
        <v>141162</v>
      </c>
    </row>
    <row r="31" spans="1:18" s="7" customFormat="1" ht="12.75" x14ac:dyDescent="0.2">
      <c r="A31" s="23" t="s">
        <v>62</v>
      </c>
      <c r="B31" s="15">
        <v>32308</v>
      </c>
      <c r="C31" s="15">
        <v>2266</v>
      </c>
      <c r="D31" s="15">
        <v>4426</v>
      </c>
      <c r="E31" s="15">
        <v>68786</v>
      </c>
      <c r="F31" s="15">
        <v>35149</v>
      </c>
      <c r="G31" s="15">
        <v>1465</v>
      </c>
      <c r="H31" s="15">
        <v>104</v>
      </c>
      <c r="I31" s="15">
        <f t="shared" si="2"/>
        <v>144504</v>
      </c>
      <c r="J31" s="15">
        <v>1</v>
      </c>
      <c r="K31" s="15">
        <v>1375</v>
      </c>
      <c r="L31" s="15">
        <v>17703</v>
      </c>
      <c r="M31" s="15">
        <v>11824</v>
      </c>
      <c r="N31" s="15">
        <v>112</v>
      </c>
      <c r="O31" s="15">
        <v>3128</v>
      </c>
      <c r="P31" s="15">
        <v>63951</v>
      </c>
      <c r="Q31" s="15">
        <v>46410</v>
      </c>
      <c r="R31" s="15">
        <f t="shared" si="3"/>
        <v>144504</v>
      </c>
    </row>
    <row r="32" spans="1:18" s="7" customFormat="1" ht="12.75" x14ac:dyDescent="0.2">
      <c r="A32" s="23" t="s">
        <v>58</v>
      </c>
      <c r="B32" s="15">
        <v>32308</v>
      </c>
      <c r="C32" s="15">
        <v>4086</v>
      </c>
      <c r="D32" s="15">
        <v>3923</v>
      </c>
      <c r="E32" s="15">
        <v>66370</v>
      </c>
      <c r="F32" s="15">
        <v>35149</v>
      </c>
      <c r="G32" s="15">
        <v>1465</v>
      </c>
      <c r="H32" s="15">
        <v>-206</v>
      </c>
      <c r="I32" s="15">
        <f t="shared" si="2"/>
        <v>143095</v>
      </c>
      <c r="J32" s="15">
        <v>1</v>
      </c>
      <c r="K32" s="15">
        <v>75</v>
      </c>
      <c r="L32" s="15">
        <v>15629</v>
      </c>
      <c r="M32" s="15">
        <v>12254</v>
      </c>
      <c r="N32" s="15">
        <v>112</v>
      </c>
      <c r="O32" s="15">
        <v>4530</v>
      </c>
      <c r="P32" s="15">
        <v>65924</v>
      </c>
      <c r="Q32" s="15">
        <v>44570</v>
      </c>
      <c r="R32" s="15">
        <f t="shared" si="3"/>
        <v>143095</v>
      </c>
    </row>
    <row r="33" spans="1:18" s="7" customFormat="1" ht="12.75" x14ac:dyDescent="0.2">
      <c r="A33" s="23" t="s">
        <v>63</v>
      </c>
      <c r="B33" s="15">
        <v>34649</v>
      </c>
      <c r="C33" s="15">
        <v>1761</v>
      </c>
      <c r="D33" s="15">
        <v>5469</v>
      </c>
      <c r="E33" s="15">
        <v>65997</v>
      </c>
      <c r="F33" s="15">
        <v>35149</v>
      </c>
      <c r="G33" s="15">
        <v>1465</v>
      </c>
      <c r="H33" s="15">
        <v>-631</v>
      </c>
      <c r="I33" s="15">
        <f t="shared" si="2"/>
        <v>143859</v>
      </c>
      <c r="J33" s="15">
        <v>1</v>
      </c>
      <c r="K33" s="15">
        <v>66</v>
      </c>
      <c r="L33" s="15">
        <v>16341</v>
      </c>
      <c r="M33" s="15">
        <v>12254</v>
      </c>
      <c r="N33" s="15">
        <v>112</v>
      </c>
      <c r="O33" s="15">
        <v>4483</v>
      </c>
      <c r="P33" s="15">
        <v>65585</v>
      </c>
      <c r="Q33" s="15">
        <v>45017</v>
      </c>
      <c r="R33" s="15">
        <f t="shared" si="3"/>
        <v>143859</v>
      </c>
    </row>
    <row r="34" spans="1:18" s="7" customFormat="1" ht="12.75" x14ac:dyDescent="0.2">
      <c r="A34" s="23" t="s">
        <v>64</v>
      </c>
      <c r="B34" s="15">
        <v>34232</v>
      </c>
      <c r="C34" s="15">
        <v>2161</v>
      </c>
      <c r="D34" s="15">
        <v>5081</v>
      </c>
      <c r="E34" s="15">
        <v>65974</v>
      </c>
      <c r="F34" s="15">
        <v>35149</v>
      </c>
      <c r="G34" s="15">
        <v>1465</v>
      </c>
      <c r="H34" s="15">
        <v>-482</v>
      </c>
      <c r="I34" s="15">
        <f t="shared" si="2"/>
        <v>143580</v>
      </c>
      <c r="J34" s="15">
        <v>1</v>
      </c>
      <c r="K34" s="15">
        <v>144</v>
      </c>
      <c r="L34" s="15">
        <v>15253</v>
      </c>
      <c r="M34" s="15">
        <v>12254</v>
      </c>
      <c r="N34" s="15">
        <v>112</v>
      </c>
      <c r="O34" s="15">
        <v>4385</v>
      </c>
      <c r="P34" s="15">
        <v>66020</v>
      </c>
      <c r="Q34" s="15">
        <v>45411</v>
      </c>
      <c r="R34" s="15">
        <f t="shared" si="3"/>
        <v>143580</v>
      </c>
    </row>
    <row r="35" spans="1:18" s="7" customFormat="1" ht="12.75" x14ac:dyDescent="0.2">
      <c r="A35" s="23" t="s">
        <v>55</v>
      </c>
      <c r="B35" s="15">
        <v>34577</v>
      </c>
      <c r="C35" s="15">
        <v>654</v>
      </c>
      <c r="D35" s="15">
        <v>5597</v>
      </c>
      <c r="E35" s="15">
        <v>25788</v>
      </c>
      <c r="F35" s="15">
        <v>35149</v>
      </c>
      <c r="G35" s="15">
        <v>1398</v>
      </c>
      <c r="H35" s="15">
        <v>-104</v>
      </c>
      <c r="I35" s="15">
        <f t="shared" si="2"/>
        <v>103059</v>
      </c>
      <c r="J35" s="15">
        <v>1</v>
      </c>
      <c r="K35" s="15">
        <v>254</v>
      </c>
      <c r="L35" s="15">
        <v>13819</v>
      </c>
      <c r="M35" s="15">
        <v>11253</v>
      </c>
      <c r="N35" s="15">
        <v>112</v>
      </c>
      <c r="O35" s="15">
        <v>4422</v>
      </c>
      <c r="P35" s="15">
        <v>66291</v>
      </c>
      <c r="Q35" s="15">
        <v>6907</v>
      </c>
      <c r="R35" s="15">
        <f t="shared" si="3"/>
        <v>103059</v>
      </c>
    </row>
    <row r="36" spans="1:18" s="7" customFormat="1" ht="12.75" customHeight="1" x14ac:dyDescent="0.2">
      <c r="A36" s="19">
        <v>2012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7" customFormat="1" ht="12.75" customHeight="1" x14ac:dyDescent="0.2">
      <c r="A37" s="23" t="s">
        <v>65</v>
      </c>
      <c r="B37" s="15">
        <v>35239</v>
      </c>
      <c r="C37" s="15">
        <v>10522</v>
      </c>
      <c r="D37" s="15">
        <v>1084</v>
      </c>
      <c r="E37" s="15">
        <v>15376</v>
      </c>
      <c r="F37" s="15">
        <v>35149</v>
      </c>
      <c r="G37" s="15">
        <v>1398</v>
      </c>
      <c r="H37" s="15">
        <v>-41</v>
      </c>
      <c r="I37" s="15">
        <f t="shared" si="2"/>
        <v>98727</v>
      </c>
      <c r="J37" s="15">
        <v>1</v>
      </c>
      <c r="K37" s="15">
        <v>37</v>
      </c>
      <c r="L37" s="15">
        <v>12888</v>
      </c>
      <c r="M37" s="15">
        <v>11253</v>
      </c>
      <c r="N37" s="15">
        <v>112</v>
      </c>
      <c r="O37" s="15">
        <v>4445</v>
      </c>
      <c r="P37" s="15">
        <v>66216</v>
      </c>
      <c r="Q37" s="15">
        <v>3776</v>
      </c>
      <c r="R37" s="15">
        <f t="shared" si="3"/>
        <v>98728</v>
      </c>
    </row>
    <row r="38" spans="1:18" s="7" customFormat="1" ht="12.75" customHeight="1" x14ac:dyDescent="0.2">
      <c r="A38" s="23" t="s">
        <v>66</v>
      </c>
      <c r="B38" s="15">
        <v>35145</v>
      </c>
      <c r="C38" s="15">
        <v>10360</v>
      </c>
      <c r="D38" s="15">
        <v>1084</v>
      </c>
      <c r="E38" s="15">
        <v>14884</v>
      </c>
      <c r="F38" s="15">
        <v>35145</v>
      </c>
      <c r="G38" s="15">
        <v>1398</v>
      </c>
      <c r="H38" s="15">
        <v>58</v>
      </c>
      <c r="I38" s="15">
        <f t="shared" si="2"/>
        <v>98074</v>
      </c>
      <c r="J38" s="15">
        <v>1</v>
      </c>
      <c r="K38" s="15">
        <v>19</v>
      </c>
      <c r="L38" s="15">
        <v>12193</v>
      </c>
      <c r="M38" s="15">
        <v>11253</v>
      </c>
      <c r="N38" s="15">
        <v>112</v>
      </c>
      <c r="O38" s="15">
        <v>4451</v>
      </c>
      <c r="P38" s="15">
        <v>66203</v>
      </c>
      <c r="Q38" s="15">
        <v>3842</v>
      </c>
      <c r="R38" s="15">
        <f t="shared" si="3"/>
        <v>98074</v>
      </c>
    </row>
    <row r="39" spans="1:18" s="7" customFormat="1" ht="12.75" customHeight="1" x14ac:dyDescent="0.2">
      <c r="A39" s="23" t="s">
        <v>56</v>
      </c>
      <c r="B39" s="15">
        <f>+[1]DFC!$E$334+[1]DFC!$E$335</f>
        <v>35101</v>
      </c>
      <c r="C39" s="15">
        <v>196</v>
      </c>
      <c r="D39" s="15">
        <v>5160</v>
      </c>
      <c r="E39" s="15">
        <v>19110</v>
      </c>
      <c r="F39" s="15">
        <v>35145</v>
      </c>
      <c r="G39" s="15">
        <v>1398</v>
      </c>
      <c r="H39" s="15">
        <v>198</v>
      </c>
      <c r="I39" s="15">
        <f t="shared" si="2"/>
        <v>96308</v>
      </c>
      <c r="J39" s="15">
        <v>1</v>
      </c>
      <c r="K39" s="15">
        <v>8</v>
      </c>
      <c r="L39" s="15">
        <v>12183</v>
      </c>
      <c r="M39" s="15">
        <v>10170</v>
      </c>
      <c r="N39" s="15">
        <v>112</v>
      </c>
      <c r="O39" s="15">
        <v>4480</v>
      </c>
      <c r="P39" s="15">
        <v>65776</v>
      </c>
      <c r="Q39" s="15">
        <v>3578</v>
      </c>
      <c r="R39" s="15">
        <f t="shared" si="3"/>
        <v>96308</v>
      </c>
    </row>
    <row r="40" spans="1:18" s="7" customFormat="1" ht="12.75" customHeight="1" x14ac:dyDescent="0.2">
      <c r="A40" s="23" t="s">
        <v>59</v>
      </c>
      <c r="B40" s="15">
        <f>+[1]DFC!$F$334+[1]DFC!$F$335</f>
        <v>34859</v>
      </c>
      <c r="C40" s="15">
        <v>169</v>
      </c>
      <c r="D40" s="15">
        <v>5857</v>
      </c>
      <c r="E40" s="15">
        <v>17724</v>
      </c>
      <c r="F40" s="15">
        <v>35080</v>
      </c>
      <c r="G40" s="15">
        <v>1398</v>
      </c>
      <c r="H40" s="15">
        <v>121</v>
      </c>
      <c r="I40" s="15">
        <f t="shared" si="2"/>
        <v>95208</v>
      </c>
      <c r="J40" s="15">
        <v>1</v>
      </c>
      <c r="K40" s="15">
        <v>30</v>
      </c>
      <c r="L40" s="15">
        <v>11303</v>
      </c>
      <c r="M40" s="15">
        <v>10170</v>
      </c>
      <c r="N40" s="15">
        <v>112</v>
      </c>
      <c r="O40" s="15">
        <v>4406</v>
      </c>
      <c r="P40" s="15">
        <v>65571</v>
      </c>
      <c r="Q40" s="15">
        <v>3615</v>
      </c>
      <c r="R40" s="15">
        <f t="shared" si="3"/>
        <v>95208</v>
      </c>
    </row>
    <row r="41" spans="1:18" s="7" customFormat="1" ht="12.75" customHeight="1" x14ac:dyDescent="0.2">
      <c r="A41" s="23" t="s">
        <v>60</v>
      </c>
      <c r="B41" s="15">
        <v>34255</v>
      </c>
      <c r="C41" s="15">
        <v>54</v>
      </c>
      <c r="D41" s="15">
        <v>5702</v>
      </c>
      <c r="E41" s="15">
        <v>17228</v>
      </c>
      <c r="F41" s="15">
        <v>35080</v>
      </c>
      <c r="G41" s="15">
        <v>1398</v>
      </c>
      <c r="H41" s="15">
        <v>259</v>
      </c>
      <c r="I41" s="15">
        <f t="shared" si="2"/>
        <v>93976</v>
      </c>
      <c r="J41" s="15">
        <v>1</v>
      </c>
      <c r="K41" s="15">
        <v>10</v>
      </c>
      <c r="L41" s="15">
        <v>10599</v>
      </c>
      <c r="M41" s="15">
        <v>10170</v>
      </c>
      <c r="N41" s="15">
        <v>112</v>
      </c>
      <c r="O41" s="15">
        <v>4469</v>
      </c>
      <c r="P41" s="15">
        <v>65616</v>
      </c>
      <c r="Q41" s="15">
        <v>2999</v>
      </c>
      <c r="R41" s="15">
        <f t="shared" si="3"/>
        <v>93976</v>
      </c>
    </row>
    <row r="42" spans="1:18" s="7" customFormat="1" ht="12.75" customHeight="1" x14ac:dyDescent="0.2">
      <c r="A42" s="23" t="s">
        <v>57</v>
      </c>
      <c r="B42" s="15">
        <v>34278</v>
      </c>
      <c r="C42" s="15">
        <v>342</v>
      </c>
      <c r="D42" s="15">
        <v>5126</v>
      </c>
      <c r="E42" s="15">
        <v>15303</v>
      </c>
      <c r="F42" s="15">
        <v>35080</v>
      </c>
      <c r="G42" s="15">
        <v>1331</v>
      </c>
      <c r="H42" s="15">
        <v>432</v>
      </c>
      <c r="I42" s="15">
        <f>SUM(B42:H42)</f>
        <v>91892</v>
      </c>
      <c r="J42" s="15">
        <v>1</v>
      </c>
      <c r="K42" s="15">
        <v>11</v>
      </c>
      <c r="L42" s="15">
        <v>8858</v>
      </c>
      <c r="M42" s="15">
        <v>8892</v>
      </c>
      <c r="N42" s="15">
        <v>112</v>
      </c>
      <c r="O42" s="15">
        <v>4471</v>
      </c>
      <c r="P42" s="15">
        <v>60041</v>
      </c>
      <c r="Q42" s="15">
        <v>9506</v>
      </c>
      <c r="R42" s="15">
        <f>SUM(J42:Q42)</f>
        <v>91892</v>
      </c>
    </row>
    <row r="43" spans="1:18" s="7" customFormat="1" ht="12.75" customHeight="1" x14ac:dyDescent="0.2">
      <c r="A43" s="23" t="s">
        <v>61</v>
      </c>
      <c r="B43" s="15">
        <v>34282</v>
      </c>
      <c r="C43" s="15">
        <v>582</v>
      </c>
      <c r="D43" s="15">
        <v>6201</v>
      </c>
      <c r="E43" s="15">
        <v>14985</v>
      </c>
      <c r="F43" s="15">
        <v>35080</v>
      </c>
      <c r="G43" s="15">
        <v>1331</v>
      </c>
      <c r="H43" s="15">
        <v>271</v>
      </c>
      <c r="I43" s="15">
        <f t="shared" ref="I43:I66" si="4">SUM(B43:H43)</f>
        <v>92732</v>
      </c>
      <c r="J43" s="15">
        <v>1</v>
      </c>
      <c r="K43" s="15">
        <v>9</v>
      </c>
      <c r="L43" s="15">
        <v>9523</v>
      </c>
      <c r="M43" s="15">
        <v>8892</v>
      </c>
      <c r="N43" s="15">
        <v>112</v>
      </c>
      <c r="O43" s="15">
        <v>4482</v>
      </c>
      <c r="P43" s="15">
        <v>67030</v>
      </c>
      <c r="Q43" s="15">
        <v>2683</v>
      </c>
      <c r="R43" s="15">
        <f t="shared" ref="R43:R66" si="5">SUM(J43:Q43)</f>
        <v>92732</v>
      </c>
    </row>
    <row r="44" spans="1:18" s="7" customFormat="1" ht="12.75" customHeight="1" x14ac:dyDescent="0.2">
      <c r="A44" s="23" t="s">
        <v>62</v>
      </c>
      <c r="B44" s="15">
        <v>34269</v>
      </c>
      <c r="C44" s="15">
        <v>1710</v>
      </c>
      <c r="D44" s="15">
        <v>6711</v>
      </c>
      <c r="E44" s="15">
        <v>14928</v>
      </c>
      <c r="F44" s="15">
        <v>32042</v>
      </c>
      <c r="G44" s="15">
        <v>1331</v>
      </c>
      <c r="H44" s="15">
        <v>502</v>
      </c>
      <c r="I44" s="15">
        <f t="shared" si="4"/>
        <v>91493</v>
      </c>
      <c r="J44" s="15">
        <v>1</v>
      </c>
      <c r="K44" s="15">
        <v>9</v>
      </c>
      <c r="L44" s="15">
        <v>9091</v>
      </c>
      <c r="M44" s="15">
        <v>8892</v>
      </c>
      <c r="N44" s="15">
        <v>112</v>
      </c>
      <c r="O44" s="15">
        <v>4469</v>
      </c>
      <c r="P44" s="15">
        <v>66305</v>
      </c>
      <c r="Q44" s="15">
        <v>2614</v>
      </c>
      <c r="R44" s="15">
        <f t="shared" si="5"/>
        <v>91493</v>
      </c>
    </row>
    <row r="45" spans="1:18" s="7" customFormat="1" ht="12.75" customHeight="1" x14ac:dyDescent="0.2">
      <c r="A45" s="23" t="s">
        <v>58</v>
      </c>
      <c r="B45" s="15">
        <v>34388</v>
      </c>
      <c r="C45" s="15">
        <v>926</v>
      </c>
      <c r="D45" s="15">
        <v>6614</v>
      </c>
      <c r="E45" s="15">
        <v>14874</v>
      </c>
      <c r="F45" s="15">
        <v>32092</v>
      </c>
      <c r="G45" s="15">
        <v>1331</v>
      </c>
      <c r="H45" s="15">
        <v>7</v>
      </c>
      <c r="I45" s="15">
        <f t="shared" si="4"/>
        <v>90232</v>
      </c>
      <c r="J45" s="15">
        <v>2</v>
      </c>
      <c r="K45" s="15">
        <v>133</v>
      </c>
      <c r="L45" s="15">
        <v>6501</v>
      </c>
      <c r="M45" s="15">
        <v>8892</v>
      </c>
      <c r="N45" s="15">
        <v>112</v>
      </c>
      <c r="O45" s="15">
        <v>4490</v>
      </c>
      <c r="P45" s="15">
        <v>67784</v>
      </c>
      <c r="Q45" s="15">
        <v>2318</v>
      </c>
      <c r="R45" s="15">
        <f t="shared" si="5"/>
        <v>90232</v>
      </c>
    </row>
    <row r="46" spans="1:18" s="7" customFormat="1" ht="12.75" customHeight="1" x14ac:dyDescent="0.2">
      <c r="A46" s="23" t="s">
        <v>63</v>
      </c>
      <c r="B46" s="15">
        <v>34233</v>
      </c>
      <c r="C46" s="15">
        <v>972</v>
      </c>
      <c r="D46" s="15">
        <v>6516</v>
      </c>
      <c r="E46" s="15">
        <v>22624</v>
      </c>
      <c r="F46" s="15">
        <v>32082</v>
      </c>
      <c r="G46" s="15">
        <v>1331</v>
      </c>
      <c r="H46" s="15">
        <v>-158</v>
      </c>
      <c r="I46" s="15">
        <f t="shared" si="4"/>
        <v>97600</v>
      </c>
      <c r="J46" s="15">
        <v>2</v>
      </c>
      <c r="K46" s="15">
        <v>6842</v>
      </c>
      <c r="L46" s="15">
        <v>5397</v>
      </c>
      <c r="M46" s="15">
        <v>8892</v>
      </c>
      <c r="N46" s="15">
        <v>112</v>
      </c>
      <c r="O46" s="15">
        <v>4514</v>
      </c>
      <c r="P46" s="15">
        <v>70480</v>
      </c>
      <c r="Q46" s="15">
        <v>1361</v>
      </c>
      <c r="R46" s="15">
        <f t="shared" si="5"/>
        <v>97600</v>
      </c>
    </row>
    <row r="47" spans="1:18" s="7" customFormat="1" ht="12.75" customHeight="1" x14ac:dyDescent="0.2">
      <c r="A47" s="23" t="s">
        <v>64</v>
      </c>
      <c r="B47" s="15">
        <v>34192</v>
      </c>
      <c r="C47" s="15">
        <v>885</v>
      </c>
      <c r="D47" s="15">
        <v>8198</v>
      </c>
      <c r="E47" s="15">
        <v>55190</v>
      </c>
      <c r="F47" s="15">
        <v>32082</v>
      </c>
      <c r="G47" s="15">
        <v>1263</v>
      </c>
      <c r="H47" s="15">
        <v>-86</v>
      </c>
      <c r="I47" s="15">
        <f t="shared" si="4"/>
        <v>131724</v>
      </c>
      <c r="J47" s="15">
        <v>2</v>
      </c>
      <c r="K47" s="15">
        <v>3736</v>
      </c>
      <c r="L47" s="15">
        <v>9451</v>
      </c>
      <c r="M47" s="15">
        <v>8892</v>
      </c>
      <c r="N47" s="15">
        <v>112</v>
      </c>
      <c r="O47" s="15">
        <v>4500</v>
      </c>
      <c r="P47" s="15">
        <v>70949</v>
      </c>
      <c r="Q47" s="15">
        <v>34082</v>
      </c>
      <c r="R47" s="15">
        <f t="shared" si="5"/>
        <v>131724</v>
      </c>
    </row>
    <row r="48" spans="1:18" s="7" customFormat="1" ht="12.75" customHeight="1" x14ac:dyDescent="0.2">
      <c r="A48" s="23" t="s">
        <v>55</v>
      </c>
      <c r="B48" s="15">
        <v>32308</v>
      </c>
      <c r="C48" s="15">
        <v>5146</v>
      </c>
      <c r="D48" s="15">
        <v>6016</v>
      </c>
      <c r="E48" s="15">
        <v>22480</v>
      </c>
      <c r="F48" s="15">
        <v>30082</v>
      </c>
      <c r="G48" s="15">
        <v>1263</v>
      </c>
      <c r="H48" s="15">
        <v>-119</v>
      </c>
      <c r="I48" s="15">
        <f t="shared" si="4"/>
        <v>97176</v>
      </c>
      <c r="J48" s="15">
        <v>2</v>
      </c>
      <c r="K48" s="15">
        <v>4608</v>
      </c>
      <c r="L48" s="15">
        <v>8443</v>
      </c>
      <c r="M48" s="15">
        <v>8892</v>
      </c>
      <c r="N48" s="15">
        <v>112</v>
      </c>
      <c r="O48" s="15">
        <v>4147</v>
      </c>
      <c r="P48" s="15">
        <v>69594</v>
      </c>
      <c r="Q48" s="15">
        <v>1378</v>
      </c>
      <c r="R48" s="15">
        <f t="shared" si="5"/>
        <v>97176</v>
      </c>
    </row>
    <row r="49" spans="1:18" s="7" customFormat="1" ht="17.25" customHeight="1" x14ac:dyDescent="0.2">
      <c r="A49" s="19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s="7" customFormat="1" ht="12.75" customHeight="1" x14ac:dyDescent="0.2">
      <c r="A50" s="23" t="s">
        <v>65</v>
      </c>
      <c r="B50" s="15">
        <v>32308</v>
      </c>
      <c r="C50" s="15">
        <v>6564</v>
      </c>
      <c r="D50" s="15">
        <v>4659</v>
      </c>
      <c r="E50" s="15">
        <v>8427</v>
      </c>
      <c r="F50" s="15">
        <v>28082</v>
      </c>
      <c r="G50" s="15">
        <v>1263</v>
      </c>
      <c r="H50" s="15">
        <v>2022</v>
      </c>
      <c r="I50" s="15">
        <f t="shared" si="4"/>
        <v>83325</v>
      </c>
      <c r="J50" s="15">
        <v>2</v>
      </c>
      <c r="K50" s="15">
        <v>1137</v>
      </c>
      <c r="L50" s="15">
        <v>8950</v>
      </c>
      <c r="M50" s="15">
        <v>0</v>
      </c>
      <c r="N50" s="15">
        <v>112</v>
      </c>
      <c r="O50" s="15">
        <v>4431</v>
      </c>
      <c r="P50" s="15">
        <v>62395</v>
      </c>
      <c r="Q50" s="15">
        <v>6298</v>
      </c>
      <c r="R50" s="15">
        <f t="shared" si="5"/>
        <v>83325</v>
      </c>
    </row>
    <row r="51" spans="1:18" s="7" customFormat="1" ht="12.75" customHeight="1" x14ac:dyDescent="0.2">
      <c r="A51" s="23" t="s">
        <v>66</v>
      </c>
      <c r="B51" s="15">
        <v>38230</v>
      </c>
      <c r="C51" s="15">
        <v>159</v>
      </c>
      <c r="D51" s="15">
        <v>5363</v>
      </c>
      <c r="E51" s="15">
        <v>8427</v>
      </c>
      <c r="F51" s="15">
        <v>28082</v>
      </c>
      <c r="G51" s="15">
        <v>1263</v>
      </c>
      <c r="H51" s="15">
        <v>2179</v>
      </c>
      <c r="I51" s="15">
        <f t="shared" si="4"/>
        <v>83703</v>
      </c>
      <c r="J51" s="15">
        <v>2</v>
      </c>
      <c r="K51" s="15">
        <v>1272</v>
      </c>
      <c r="L51" s="15">
        <v>8501</v>
      </c>
      <c r="M51" s="15">
        <v>0</v>
      </c>
      <c r="N51" s="15">
        <v>112</v>
      </c>
      <c r="O51" s="15">
        <v>4425</v>
      </c>
      <c r="P51" s="15">
        <v>62980</v>
      </c>
      <c r="Q51" s="15">
        <v>6411</v>
      </c>
      <c r="R51" s="15">
        <f t="shared" si="5"/>
        <v>83703</v>
      </c>
    </row>
    <row r="52" spans="1:18" s="7" customFormat="1" ht="12.75" customHeight="1" x14ac:dyDescent="0.2">
      <c r="A52" s="23" t="s">
        <v>56</v>
      </c>
      <c r="B52" s="15">
        <v>38020</v>
      </c>
      <c r="C52" s="15">
        <v>314</v>
      </c>
      <c r="D52" s="15">
        <v>4961</v>
      </c>
      <c r="E52" s="15">
        <v>8427</v>
      </c>
      <c r="F52" s="15">
        <v>28082</v>
      </c>
      <c r="G52" s="15">
        <v>1263</v>
      </c>
      <c r="H52" s="15">
        <v>2330</v>
      </c>
      <c r="I52" s="15">
        <f t="shared" si="4"/>
        <v>83397</v>
      </c>
      <c r="J52" s="15">
        <v>2</v>
      </c>
      <c r="K52" s="15">
        <v>1242</v>
      </c>
      <c r="L52" s="15">
        <v>9051</v>
      </c>
      <c r="M52" s="15">
        <v>0</v>
      </c>
      <c r="N52" s="15">
        <v>0</v>
      </c>
      <c r="O52" s="15">
        <v>4419</v>
      </c>
      <c r="P52" s="15">
        <v>62363</v>
      </c>
      <c r="Q52" s="15">
        <v>6320</v>
      </c>
      <c r="R52" s="15">
        <f t="shared" si="5"/>
        <v>83397</v>
      </c>
    </row>
    <row r="53" spans="1:18" s="7" customFormat="1" ht="12.75" customHeight="1" x14ac:dyDescent="0.2">
      <c r="A53" s="23" t="s">
        <v>59</v>
      </c>
      <c r="B53" s="15">
        <v>38114</v>
      </c>
      <c r="C53" s="15">
        <v>392</v>
      </c>
      <c r="D53" s="15">
        <v>5333</v>
      </c>
      <c r="E53" s="15">
        <v>8170</v>
      </c>
      <c r="F53" s="15">
        <v>28082</v>
      </c>
      <c r="G53" s="15">
        <v>1263</v>
      </c>
      <c r="H53" s="15">
        <v>2483</v>
      </c>
      <c r="I53" s="15">
        <f t="shared" si="4"/>
        <v>83837</v>
      </c>
      <c r="J53" s="15">
        <v>2</v>
      </c>
      <c r="K53" s="15">
        <v>756</v>
      </c>
      <c r="L53" s="15">
        <v>8223</v>
      </c>
      <c r="M53" s="15">
        <v>0</v>
      </c>
      <c r="N53" s="15">
        <v>112</v>
      </c>
      <c r="O53" s="15">
        <v>4477</v>
      </c>
      <c r="P53" s="15">
        <v>63537</v>
      </c>
      <c r="Q53" s="15">
        <v>6730</v>
      </c>
      <c r="R53" s="15">
        <f t="shared" si="5"/>
        <v>83837</v>
      </c>
    </row>
    <row r="54" spans="1:18" s="7" customFormat="1" ht="12.75" customHeight="1" x14ac:dyDescent="0.2">
      <c r="A54" s="23" t="s">
        <v>60</v>
      </c>
      <c r="B54" s="15">
        <v>37968</v>
      </c>
      <c r="C54" s="15">
        <v>564</v>
      </c>
      <c r="D54" s="15">
        <v>5165</v>
      </c>
      <c r="E54" s="15">
        <v>8151</v>
      </c>
      <c r="F54" s="15">
        <v>28076</v>
      </c>
      <c r="G54" s="15">
        <v>1263</v>
      </c>
      <c r="H54" s="15">
        <v>1664</v>
      </c>
      <c r="I54" s="15">
        <f t="shared" si="4"/>
        <v>82851</v>
      </c>
      <c r="J54" s="15">
        <v>2</v>
      </c>
      <c r="K54" s="15">
        <v>236</v>
      </c>
      <c r="L54" s="15">
        <v>6321</v>
      </c>
      <c r="M54" s="15">
        <v>0</v>
      </c>
      <c r="N54" s="15">
        <v>112</v>
      </c>
      <c r="O54" s="15">
        <v>4465</v>
      </c>
      <c r="P54" s="15">
        <v>64357</v>
      </c>
      <c r="Q54" s="15">
        <v>7358</v>
      </c>
      <c r="R54" s="15">
        <f t="shared" si="5"/>
        <v>82851</v>
      </c>
    </row>
    <row r="55" spans="1:18" s="7" customFormat="1" ht="12.75" customHeight="1" x14ac:dyDescent="0.2">
      <c r="A55" s="23" t="s">
        <v>57</v>
      </c>
      <c r="B55" s="15">
        <v>37937</v>
      </c>
      <c r="C55" s="15">
        <v>489</v>
      </c>
      <c r="D55" s="15">
        <v>5121</v>
      </c>
      <c r="E55" s="15">
        <v>8151</v>
      </c>
      <c r="F55" s="15">
        <v>28076</v>
      </c>
      <c r="G55" s="15">
        <v>1195</v>
      </c>
      <c r="H55" s="15">
        <v>1999</v>
      </c>
      <c r="I55" s="15">
        <f t="shared" si="4"/>
        <v>82968</v>
      </c>
      <c r="J55" s="15">
        <v>2</v>
      </c>
      <c r="K55" s="15">
        <v>34</v>
      </c>
      <c r="L55" s="15">
        <v>4003</v>
      </c>
      <c r="M55" s="15">
        <v>0</v>
      </c>
      <c r="N55" s="15">
        <v>112</v>
      </c>
      <c r="O55" s="15">
        <v>4442</v>
      </c>
      <c r="P55" s="15">
        <v>66733</v>
      </c>
      <c r="Q55" s="15">
        <v>7642</v>
      </c>
      <c r="R55" s="15">
        <f t="shared" si="5"/>
        <v>82968</v>
      </c>
    </row>
    <row r="56" spans="1:18" s="7" customFormat="1" ht="12.75" customHeight="1" x14ac:dyDescent="0.2">
      <c r="A56" s="23" t="s">
        <v>61</v>
      </c>
      <c r="B56" s="15">
        <v>37933</v>
      </c>
      <c r="C56" s="15">
        <v>590</v>
      </c>
      <c r="D56" s="15">
        <v>7997</v>
      </c>
      <c r="E56" s="15">
        <v>7893</v>
      </c>
      <c r="F56" s="15">
        <v>28076</v>
      </c>
      <c r="G56" s="15">
        <v>1195</v>
      </c>
      <c r="H56" s="15">
        <v>602</v>
      </c>
      <c r="I56" s="15">
        <f t="shared" si="4"/>
        <v>84286</v>
      </c>
      <c r="J56" s="15">
        <v>2</v>
      </c>
      <c r="K56" s="15">
        <v>30</v>
      </c>
      <c r="L56" s="15">
        <v>3414</v>
      </c>
      <c r="M56" s="15">
        <v>0</v>
      </c>
      <c r="N56" s="15">
        <v>112</v>
      </c>
      <c r="O56" s="15">
        <v>4422</v>
      </c>
      <c r="P56" s="15">
        <v>68341</v>
      </c>
      <c r="Q56" s="15">
        <v>7965</v>
      </c>
      <c r="R56" s="15">
        <f t="shared" si="5"/>
        <v>84286</v>
      </c>
    </row>
    <row r="57" spans="1:18" s="7" customFormat="1" ht="12.75" customHeight="1" x14ac:dyDescent="0.2">
      <c r="A57" s="23" t="s">
        <v>62</v>
      </c>
      <c r="B57" s="15">
        <v>32308</v>
      </c>
      <c r="C57" s="15">
        <v>6386</v>
      </c>
      <c r="D57" s="15">
        <v>12600</v>
      </c>
      <c r="E57" s="15">
        <v>7893</v>
      </c>
      <c r="F57" s="15">
        <v>28076</v>
      </c>
      <c r="G57" s="15">
        <v>1195</v>
      </c>
      <c r="H57" s="15">
        <v>575</v>
      </c>
      <c r="I57" s="15">
        <f t="shared" si="4"/>
        <v>89033</v>
      </c>
      <c r="J57" s="15">
        <v>2</v>
      </c>
      <c r="K57" s="15">
        <v>30</v>
      </c>
      <c r="L57" s="15">
        <v>7315</v>
      </c>
      <c r="M57" s="15">
        <v>0</v>
      </c>
      <c r="N57" s="15">
        <v>112</v>
      </c>
      <c r="O57" s="15">
        <v>4406</v>
      </c>
      <c r="P57" s="15">
        <v>69633</v>
      </c>
      <c r="Q57" s="15">
        <v>7535</v>
      </c>
      <c r="R57" s="15">
        <f t="shared" si="5"/>
        <v>89033</v>
      </c>
    </row>
    <row r="58" spans="1:18" s="7" customFormat="1" ht="13.5" customHeight="1" x14ac:dyDescent="0.2">
      <c r="A58" s="23" t="s">
        <v>58</v>
      </c>
      <c r="B58" s="15">
        <v>37922</v>
      </c>
      <c r="C58" s="15">
        <v>794</v>
      </c>
      <c r="D58" s="15">
        <v>11406</v>
      </c>
      <c r="E58" s="15">
        <v>7893</v>
      </c>
      <c r="F58" s="15">
        <v>28076</v>
      </c>
      <c r="G58" s="15">
        <v>1195</v>
      </c>
      <c r="H58" s="15">
        <v>699</v>
      </c>
      <c r="I58" s="15">
        <f t="shared" si="4"/>
        <v>87985</v>
      </c>
      <c r="J58" s="15">
        <v>2</v>
      </c>
      <c r="K58" s="15">
        <v>22</v>
      </c>
      <c r="L58" s="15">
        <v>8120</v>
      </c>
      <c r="M58" s="15">
        <v>0</v>
      </c>
      <c r="N58" s="15">
        <v>112</v>
      </c>
      <c r="O58" s="15">
        <v>4435</v>
      </c>
      <c r="P58" s="15">
        <v>69140</v>
      </c>
      <c r="Q58" s="15">
        <v>6154</v>
      </c>
      <c r="R58" s="15">
        <f t="shared" si="5"/>
        <v>87985</v>
      </c>
    </row>
    <row r="59" spans="1:18" s="7" customFormat="1" ht="12.75" customHeight="1" x14ac:dyDescent="0.2">
      <c r="A59" s="23" t="s">
        <v>63</v>
      </c>
      <c r="B59" s="15">
        <v>37874</v>
      </c>
      <c r="C59" s="15">
        <v>1806</v>
      </c>
      <c r="D59" s="15">
        <v>11095</v>
      </c>
      <c r="E59" s="15">
        <v>7636</v>
      </c>
      <c r="F59" s="15">
        <v>28076</v>
      </c>
      <c r="G59" s="15">
        <v>1195</v>
      </c>
      <c r="H59" s="15">
        <v>-325</v>
      </c>
      <c r="I59" s="15">
        <f t="shared" si="4"/>
        <v>87357</v>
      </c>
      <c r="J59" s="15">
        <v>2</v>
      </c>
      <c r="K59" s="15">
        <v>40</v>
      </c>
      <c r="L59" s="15">
        <v>6350</v>
      </c>
      <c r="M59" s="15">
        <v>0</v>
      </c>
      <c r="N59" s="15">
        <v>112</v>
      </c>
      <c r="O59" s="15">
        <v>3851</v>
      </c>
      <c r="P59" s="15">
        <v>70763</v>
      </c>
      <c r="Q59" s="15">
        <v>6239</v>
      </c>
      <c r="R59" s="15">
        <f t="shared" si="5"/>
        <v>87357</v>
      </c>
    </row>
    <row r="60" spans="1:18" s="7" customFormat="1" ht="12.75" customHeight="1" x14ac:dyDescent="0.2">
      <c r="A60" s="23" t="s">
        <v>64</v>
      </c>
      <c r="B60" s="15">
        <v>32308</v>
      </c>
      <c r="C60" s="21">
        <v>19734</v>
      </c>
      <c r="D60" s="15">
        <v>7334</v>
      </c>
      <c r="E60" s="15">
        <v>7616</v>
      </c>
      <c r="F60" s="15">
        <v>21942</v>
      </c>
      <c r="G60" s="15">
        <v>1126</v>
      </c>
      <c r="H60" s="15">
        <v>322</v>
      </c>
      <c r="I60" s="15">
        <f t="shared" si="4"/>
        <v>90382</v>
      </c>
      <c r="J60" s="15">
        <v>2</v>
      </c>
      <c r="K60" s="15">
        <v>460</v>
      </c>
      <c r="L60" s="15">
        <v>8788</v>
      </c>
      <c r="M60" s="15">
        <v>0</v>
      </c>
      <c r="N60" s="15">
        <v>112</v>
      </c>
      <c r="O60" s="15">
        <v>3860</v>
      </c>
      <c r="P60" s="15">
        <v>70924</v>
      </c>
      <c r="Q60" s="15">
        <v>6236</v>
      </c>
      <c r="R60" s="15">
        <f t="shared" si="5"/>
        <v>90382</v>
      </c>
    </row>
    <row r="61" spans="1:18" s="7" customFormat="1" ht="12.75" customHeight="1" x14ac:dyDescent="0.2">
      <c r="A61" s="23" t="s">
        <v>55</v>
      </c>
      <c r="B61" s="15">
        <v>32308</v>
      </c>
      <c r="C61" s="21">
        <v>20936</v>
      </c>
      <c r="D61" s="15">
        <v>7334</v>
      </c>
      <c r="E61" s="15">
        <v>7616</v>
      </c>
      <c r="F61" s="15">
        <v>21942</v>
      </c>
      <c r="G61" s="15">
        <v>1195</v>
      </c>
      <c r="H61" s="15">
        <v>173</v>
      </c>
      <c r="I61" s="15">
        <f t="shared" si="4"/>
        <v>91504</v>
      </c>
      <c r="J61" s="15">
        <v>2</v>
      </c>
      <c r="K61" s="15">
        <v>1925</v>
      </c>
      <c r="L61" s="15">
        <v>7904</v>
      </c>
      <c r="M61" s="15">
        <v>0</v>
      </c>
      <c r="N61" s="15">
        <v>112</v>
      </c>
      <c r="O61" s="15">
        <v>3877</v>
      </c>
      <c r="P61" s="15">
        <v>71545</v>
      </c>
      <c r="Q61" s="15">
        <v>6139</v>
      </c>
      <c r="R61" s="15">
        <f t="shared" si="5"/>
        <v>91504</v>
      </c>
    </row>
    <row r="62" spans="1:18" s="7" customFormat="1" ht="12.75" customHeight="1" x14ac:dyDescent="0.2">
      <c r="A62" s="19" t="s">
        <v>54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s="7" customFormat="1" ht="12.75" customHeight="1" x14ac:dyDescent="0.2">
      <c r="A63" s="23" t="s">
        <v>65</v>
      </c>
      <c r="B63" s="15">
        <v>44764</v>
      </c>
      <c r="C63" s="21">
        <v>8654</v>
      </c>
      <c r="D63" s="15">
        <v>7807</v>
      </c>
      <c r="E63" s="21">
        <v>7359</v>
      </c>
      <c r="F63" s="21">
        <v>21942</v>
      </c>
      <c r="G63" s="15">
        <v>1126</v>
      </c>
      <c r="H63" s="15">
        <v>81</v>
      </c>
      <c r="I63" s="15">
        <f t="shared" si="4"/>
        <v>91733</v>
      </c>
      <c r="J63" s="15">
        <v>2</v>
      </c>
      <c r="K63" s="15">
        <v>404</v>
      </c>
      <c r="L63" s="15">
        <v>8255</v>
      </c>
      <c r="M63" s="15">
        <v>0</v>
      </c>
      <c r="N63" s="15">
        <v>112</v>
      </c>
      <c r="O63" s="15">
        <v>3803</v>
      </c>
      <c r="P63" s="15">
        <v>72944</v>
      </c>
      <c r="Q63" s="15">
        <v>6213</v>
      </c>
      <c r="R63" s="15">
        <f t="shared" si="5"/>
        <v>91733</v>
      </c>
    </row>
    <row r="64" spans="1:18" s="7" customFormat="1" ht="12.75" customHeight="1" x14ac:dyDescent="0.2">
      <c r="A64" s="23" t="s">
        <v>66</v>
      </c>
      <c r="B64" s="15">
        <v>44767</v>
      </c>
      <c r="C64" s="21">
        <v>10087</v>
      </c>
      <c r="D64" s="15">
        <v>7807</v>
      </c>
      <c r="E64" s="21">
        <v>7359</v>
      </c>
      <c r="F64" s="21">
        <v>21942</v>
      </c>
      <c r="G64" s="15">
        <v>1126</v>
      </c>
      <c r="H64" s="15">
        <v>242</v>
      </c>
      <c r="I64" s="15">
        <f t="shared" si="4"/>
        <v>93330</v>
      </c>
      <c r="J64" s="15">
        <v>2</v>
      </c>
      <c r="K64" s="15">
        <v>404</v>
      </c>
      <c r="L64" s="15">
        <v>8559</v>
      </c>
      <c r="M64" s="15">
        <v>0</v>
      </c>
      <c r="N64" s="15">
        <v>112</v>
      </c>
      <c r="O64" s="15">
        <v>4041</v>
      </c>
      <c r="P64" s="15">
        <v>73784</v>
      </c>
      <c r="Q64" s="15">
        <v>6428</v>
      </c>
      <c r="R64" s="15">
        <f t="shared" si="5"/>
        <v>93330</v>
      </c>
    </row>
    <row r="65" spans="1:18" s="7" customFormat="1" ht="12.75" customHeight="1" x14ac:dyDescent="0.2">
      <c r="A65" s="23" t="s">
        <v>56</v>
      </c>
      <c r="B65" s="15">
        <v>44725</v>
      </c>
      <c r="C65" s="15">
        <v>10251</v>
      </c>
      <c r="D65" s="15">
        <v>7807</v>
      </c>
      <c r="E65" s="15">
        <v>7354</v>
      </c>
      <c r="F65" s="15">
        <v>21942</v>
      </c>
      <c r="G65" s="15">
        <v>1126</v>
      </c>
      <c r="H65" s="15">
        <v>407</v>
      </c>
      <c r="I65" s="15">
        <f t="shared" si="4"/>
        <v>93612</v>
      </c>
      <c r="J65" s="15">
        <v>2</v>
      </c>
      <c r="K65" s="15">
        <v>174</v>
      </c>
      <c r="L65" s="15">
        <v>9755</v>
      </c>
      <c r="M65" s="15">
        <v>0</v>
      </c>
      <c r="N65" s="15">
        <v>112</v>
      </c>
      <c r="O65" s="15">
        <v>4068</v>
      </c>
      <c r="P65" s="15">
        <v>73125</v>
      </c>
      <c r="Q65" s="15">
        <v>6376</v>
      </c>
      <c r="R65" s="15">
        <f t="shared" si="5"/>
        <v>93612</v>
      </c>
    </row>
    <row r="66" spans="1:18" s="7" customFormat="1" ht="12.75" customHeight="1" x14ac:dyDescent="0.2">
      <c r="A66" s="23" t="s">
        <v>59</v>
      </c>
      <c r="B66" s="15">
        <v>44727</v>
      </c>
      <c r="C66" s="15">
        <v>9871</v>
      </c>
      <c r="D66" s="15">
        <v>7807</v>
      </c>
      <c r="E66" s="15">
        <v>7096</v>
      </c>
      <c r="F66" s="15">
        <v>21942</v>
      </c>
      <c r="G66" s="15">
        <v>1126</v>
      </c>
      <c r="H66" s="15">
        <v>352</v>
      </c>
      <c r="I66" s="15">
        <f t="shared" si="4"/>
        <v>92921</v>
      </c>
      <c r="J66" s="15">
        <v>2</v>
      </c>
      <c r="K66" s="15">
        <v>32</v>
      </c>
      <c r="L66" s="15">
        <v>9415</v>
      </c>
      <c r="M66" s="15">
        <v>0</v>
      </c>
      <c r="N66" s="15">
        <v>112</v>
      </c>
      <c r="O66" s="15">
        <v>4079</v>
      </c>
      <c r="P66" s="15">
        <v>72725</v>
      </c>
      <c r="Q66" s="15">
        <v>6556</v>
      </c>
      <c r="R66" s="15">
        <f t="shared" si="5"/>
        <v>92921</v>
      </c>
    </row>
    <row r="67" spans="1:18" s="7" customFormat="1" ht="12.75" customHeight="1" x14ac:dyDescent="0.2">
      <c r="A67" s="23" t="s">
        <v>60</v>
      </c>
      <c r="B67" s="15">
        <v>44726</v>
      </c>
      <c r="C67" s="15">
        <v>9853</v>
      </c>
      <c r="D67" s="15">
        <v>7807</v>
      </c>
      <c r="E67" s="15">
        <v>7076</v>
      </c>
      <c r="F67" s="15">
        <v>21942</v>
      </c>
      <c r="G67" s="15">
        <v>1126</v>
      </c>
      <c r="H67" s="15">
        <v>560</v>
      </c>
      <c r="I67" s="15">
        <f t="shared" ref="I67:I84" si="6">SUM(B67:H67)</f>
        <v>93090</v>
      </c>
      <c r="J67" s="15">
        <v>2</v>
      </c>
      <c r="K67" s="15">
        <v>92</v>
      </c>
      <c r="L67" s="15">
        <v>8628</v>
      </c>
      <c r="M67" s="15">
        <v>0</v>
      </c>
      <c r="N67" s="15">
        <v>112</v>
      </c>
      <c r="O67" s="15">
        <v>4079</v>
      </c>
      <c r="P67" s="15">
        <v>73386</v>
      </c>
      <c r="Q67" s="15">
        <v>6791</v>
      </c>
      <c r="R67" s="15">
        <f t="shared" ref="R67:R84" si="7">SUM(J67:Q67)</f>
        <v>93090</v>
      </c>
    </row>
    <row r="68" spans="1:18" s="7" customFormat="1" ht="12.75" customHeight="1" x14ac:dyDescent="0.2">
      <c r="A68" s="23" t="s">
        <v>57</v>
      </c>
      <c r="B68" s="15">
        <v>40641</v>
      </c>
      <c r="C68" s="15">
        <v>7319</v>
      </c>
      <c r="D68" s="15">
        <v>8507</v>
      </c>
      <c r="E68" s="15">
        <v>7076</v>
      </c>
      <c r="F68" s="15">
        <v>21942</v>
      </c>
      <c r="G68" s="15">
        <v>1056</v>
      </c>
      <c r="H68" s="15">
        <v>630</v>
      </c>
      <c r="I68" s="15">
        <f t="shared" si="6"/>
        <v>87171</v>
      </c>
      <c r="J68" s="15">
        <v>2</v>
      </c>
      <c r="K68" s="15">
        <v>11</v>
      </c>
      <c r="L68" s="15">
        <v>8614</v>
      </c>
      <c r="M68" s="15">
        <v>0</v>
      </c>
      <c r="N68" s="15">
        <v>112</v>
      </c>
      <c r="O68" s="15">
        <v>4204</v>
      </c>
      <c r="P68" s="15">
        <v>71577</v>
      </c>
      <c r="Q68" s="15">
        <v>2651</v>
      </c>
      <c r="R68" s="15">
        <f t="shared" si="7"/>
        <v>87171</v>
      </c>
    </row>
    <row r="69" spans="1:18" s="7" customFormat="1" ht="12.75" customHeight="1" x14ac:dyDescent="0.2">
      <c r="A69" s="23" t="s">
        <v>61</v>
      </c>
      <c r="B69" s="15">
        <v>40609</v>
      </c>
      <c r="C69" s="15">
        <v>7665</v>
      </c>
      <c r="D69" s="15">
        <v>8507</v>
      </c>
      <c r="E69" s="15">
        <v>6892</v>
      </c>
      <c r="F69" s="15">
        <v>21942</v>
      </c>
      <c r="G69" s="15">
        <v>1056</v>
      </c>
      <c r="H69" s="15">
        <v>501</v>
      </c>
      <c r="I69" s="15">
        <f t="shared" si="6"/>
        <v>87172</v>
      </c>
      <c r="J69" s="15">
        <v>2</v>
      </c>
      <c r="K69" s="15">
        <v>411</v>
      </c>
      <c r="L69" s="15">
        <v>7433</v>
      </c>
      <c r="M69" s="15">
        <v>0</v>
      </c>
      <c r="N69" s="15">
        <v>112</v>
      </c>
      <c r="O69" s="15">
        <v>4185</v>
      </c>
      <c r="P69" s="15">
        <v>72187</v>
      </c>
      <c r="Q69" s="15">
        <v>2842</v>
      </c>
      <c r="R69" s="15">
        <f t="shared" si="7"/>
        <v>87172</v>
      </c>
    </row>
    <row r="70" spans="1:18" s="7" customFormat="1" ht="12.75" customHeight="1" x14ac:dyDescent="0.2">
      <c r="A70" s="23" t="s">
        <v>62</v>
      </c>
      <c r="B70" s="15">
        <v>40598</v>
      </c>
      <c r="C70" s="15">
        <v>7545</v>
      </c>
      <c r="D70" s="15">
        <v>8507</v>
      </c>
      <c r="E70" s="15">
        <v>6892</v>
      </c>
      <c r="F70" s="15">
        <v>21942</v>
      </c>
      <c r="G70" s="15">
        <v>1056</v>
      </c>
      <c r="H70" s="15">
        <v>563</v>
      </c>
      <c r="I70" s="15">
        <f t="shared" si="6"/>
        <v>87103</v>
      </c>
      <c r="J70" s="15">
        <v>2</v>
      </c>
      <c r="K70" s="15">
        <v>11</v>
      </c>
      <c r="L70" s="15">
        <v>6919</v>
      </c>
      <c r="M70" s="15">
        <v>0</v>
      </c>
      <c r="N70" s="15">
        <v>112</v>
      </c>
      <c r="O70" s="15">
        <v>4219</v>
      </c>
      <c r="P70" s="15">
        <v>72978</v>
      </c>
      <c r="Q70" s="15">
        <v>2862</v>
      </c>
      <c r="R70" s="15">
        <f t="shared" si="7"/>
        <v>87103</v>
      </c>
    </row>
    <row r="71" spans="1:18" s="7" customFormat="1" ht="12.75" customHeight="1" x14ac:dyDescent="0.2">
      <c r="A71" s="23" t="s">
        <v>58</v>
      </c>
      <c r="B71" s="15">
        <v>40612</v>
      </c>
      <c r="C71" s="15">
        <v>7921</v>
      </c>
      <c r="D71" s="15">
        <v>8507</v>
      </c>
      <c r="E71" s="15">
        <v>6892</v>
      </c>
      <c r="F71" s="15">
        <v>21942</v>
      </c>
      <c r="G71" s="15">
        <v>1056</v>
      </c>
      <c r="H71" s="15">
        <v>876</v>
      </c>
      <c r="I71" s="15">
        <f t="shared" si="6"/>
        <v>87806</v>
      </c>
      <c r="J71" s="15">
        <v>2</v>
      </c>
      <c r="K71" s="15">
        <v>11</v>
      </c>
      <c r="L71" s="15">
        <v>7598</v>
      </c>
      <c r="M71" s="15">
        <v>0</v>
      </c>
      <c r="N71" s="15">
        <v>112</v>
      </c>
      <c r="O71" s="15">
        <v>4255</v>
      </c>
      <c r="P71" s="15">
        <v>73362</v>
      </c>
      <c r="Q71" s="15">
        <v>2466</v>
      </c>
      <c r="R71" s="15">
        <f t="shared" si="7"/>
        <v>87806</v>
      </c>
    </row>
    <row r="72" spans="1:18" s="7" customFormat="1" ht="12.75" customHeight="1" x14ac:dyDescent="0.2">
      <c r="A72" s="23" t="s">
        <v>63</v>
      </c>
      <c r="B72" s="15">
        <v>40753</v>
      </c>
      <c r="C72" s="15">
        <v>7686</v>
      </c>
      <c r="D72" s="15">
        <v>8507</v>
      </c>
      <c r="E72" s="15">
        <v>6709</v>
      </c>
      <c r="F72" s="15">
        <v>21942</v>
      </c>
      <c r="G72" s="15">
        <v>1056</v>
      </c>
      <c r="H72" s="15">
        <v>181</v>
      </c>
      <c r="I72" s="15">
        <f t="shared" si="6"/>
        <v>86834</v>
      </c>
      <c r="J72" s="15">
        <v>2</v>
      </c>
      <c r="K72" s="15">
        <v>30</v>
      </c>
      <c r="L72" s="15">
        <v>5740</v>
      </c>
      <c r="M72" s="15">
        <v>0</v>
      </c>
      <c r="N72" s="15">
        <v>112</v>
      </c>
      <c r="O72" s="15">
        <v>4537</v>
      </c>
      <c r="P72" s="15">
        <v>73787</v>
      </c>
      <c r="Q72" s="15">
        <v>2626</v>
      </c>
      <c r="R72" s="15">
        <f t="shared" si="7"/>
        <v>86834</v>
      </c>
    </row>
    <row r="73" spans="1:18" s="7" customFormat="1" ht="12.75" customHeight="1" x14ac:dyDescent="0.2">
      <c r="A73" s="23" t="s">
        <v>64</v>
      </c>
      <c r="B73" s="15">
        <v>40749</v>
      </c>
      <c r="C73" s="15">
        <v>7702</v>
      </c>
      <c r="D73" s="15">
        <v>11507</v>
      </c>
      <c r="E73" s="15">
        <v>6690</v>
      </c>
      <c r="F73" s="15">
        <v>21942</v>
      </c>
      <c r="G73" s="15">
        <v>1056</v>
      </c>
      <c r="H73" s="15">
        <v>359</v>
      </c>
      <c r="I73" s="15">
        <f t="shared" si="6"/>
        <v>90005</v>
      </c>
      <c r="J73" s="15">
        <v>2</v>
      </c>
      <c r="K73" s="15">
        <v>11</v>
      </c>
      <c r="L73" s="15">
        <v>8386</v>
      </c>
      <c r="M73" s="15">
        <v>0</v>
      </c>
      <c r="N73" s="15">
        <v>112</v>
      </c>
      <c r="O73" s="15">
        <v>4535</v>
      </c>
      <c r="P73" s="15">
        <v>74251</v>
      </c>
      <c r="Q73" s="15">
        <v>2708</v>
      </c>
      <c r="R73" s="15">
        <f t="shared" si="7"/>
        <v>90005</v>
      </c>
    </row>
    <row r="74" spans="1:18" s="7" customFormat="1" ht="12.75" customHeight="1" x14ac:dyDescent="0.2">
      <c r="A74" s="23" t="s">
        <v>55</v>
      </c>
      <c r="B74" s="15">
        <v>40784</v>
      </c>
      <c r="C74" s="15">
        <v>8017</v>
      </c>
      <c r="D74" s="15">
        <v>11507</v>
      </c>
      <c r="E74" s="15">
        <v>6690</v>
      </c>
      <c r="F74" s="15">
        <v>21942</v>
      </c>
      <c r="G74" s="15">
        <v>985</v>
      </c>
      <c r="H74" s="15">
        <v>573</v>
      </c>
      <c r="I74" s="15">
        <f t="shared" si="6"/>
        <v>90498</v>
      </c>
      <c r="J74" s="15">
        <v>2</v>
      </c>
      <c r="K74" s="15">
        <v>327</v>
      </c>
      <c r="L74" s="15">
        <v>5506</v>
      </c>
      <c r="M74" s="15">
        <v>0</v>
      </c>
      <c r="N74" s="15">
        <v>112</v>
      </c>
      <c r="O74" s="15">
        <v>4503</v>
      </c>
      <c r="P74" s="15">
        <v>77402</v>
      </c>
      <c r="Q74" s="15">
        <v>2646</v>
      </c>
      <c r="R74" s="15">
        <f t="shared" si="7"/>
        <v>90498</v>
      </c>
    </row>
    <row r="75" spans="1:18" s="7" customFormat="1" ht="17.25" customHeight="1" x14ac:dyDescent="0.2">
      <c r="A75" s="19" t="s">
        <v>74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s="7" customFormat="1" ht="12.75" customHeight="1" x14ac:dyDescent="0.2">
      <c r="A76" s="23" t="s">
        <v>65</v>
      </c>
      <c r="B76" s="15">
        <v>37395</v>
      </c>
      <c r="C76" s="15">
        <v>7563</v>
      </c>
      <c r="D76" s="15">
        <v>13448</v>
      </c>
      <c r="E76" s="15">
        <v>6506</v>
      </c>
      <c r="F76" s="15">
        <v>21942</v>
      </c>
      <c r="G76" s="15">
        <v>985</v>
      </c>
      <c r="H76" s="15">
        <v>433</v>
      </c>
      <c r="I76" s="15">
        <f t="shared" si="6"/>
        <v>88272</v>
      </c>
      <c r="J76" s="15">
        <v>2</v>
      </c>
      <c r="K76" s="15">
        <v>7</v>
      </c>
      <c r="L76" s="15">
        <v>6046</v>
      </c>
      <c r="M76" s="15">
        <v>0</v>
      </c>
      <c r="N76" s="15">
        <v>112</v>
      </c>
      <c r="O76" s="15">
        <v>4477</v>
      </c>
      <c r="P76" s="15">
        <v>74947</v>
      </c>
      <c r="Q76" s="15">
        <v>2681</v>
      </c>
      <c r="R76" s="15">
        <f t="shared" si="7"/>
        <v>88272</v>
      </c>
    </row>
    <row r="77" spans="1:18" s="7" customFormat="1" ht="12.75" customHeight="1" x14ac:dyDescent="0.2">
      <c r="A77" s="23" t="s">
        <v>66</v>
      </c>
      <c r="B77" s="15">
        <v>37395</v>
      </c>
      <c r="C77" s="15">
        <v>7806</v>
      </c>
      <c r="D77" s="15">
        <v>13448</v>
      </c>
      <c r="E77" s="15">
        <v>6506</v>
      </c>
      <c r="F77" s="15">
        <v>21942</v>
      </c>
      <c r="G77" s="15">
        <v>985</v>
      </c>
      <c r="H77" s="15">
        <v>651</v>
      </c>
      <c r="I77" s="15">
        <f t="shared" si="6"/>
        <v>88733</v>
      </c>
      <c r="J77" s="15">
        <v>2</v>
      </c>
      <c r="K77" s="15">
        <v>7</v>
      </c>
      <c r="L77" s="15">
        <v>5620</v>
      </c>
      <c r="M77" s="15">
        <v>0</v>
      </c>
      <c r="N77" s="15">
        <v>112</v>
      </c>
      <c r="O77" s="15">
        <v>4458</v>
      </c>
      <c r="P77" s="15">
        <v>75613</v>
      </c>
      <c r="Q77" s="15">
        <v>2921</v>
      </c>
      <c r="R77" s="15">
        <f t="shared" si="7"/>
        <v>88733</v>
      </c>
    </row>
    <row r="78" spans="1:18" s="7" customFormat="1" ht="12.75" customHeight="1" x14ac:dyDescent="0.2">
      <c r="A78" s="23" t="s">
        <v>56</v>
      </c>
      <c r="B78" s="15">
        <v>37395</v>
      </c>
      <c r="C78" s="15">
        <v>8475</v>
      </c>
      <c r="D78" s="15">
        <v>15405</v>
      </c>
      <c r="E78" s="15">
        <v>6506</v>
      </c>
      <c r="F78" s="15">
        <v>21143</v>
      </c>
      <c r="G78" s="15">
        <v>985</v>
      </c>
      <c r="H78" s="15">
        <v>705</v>
      </c>
      <c r="I78" s="15">
        <f t="shared" si="6"/>
        <v>90614</v>
      </c>
      <c r="J78" s="15">
        <v>2</v>
      </c>
      <c r="K78" s="15">
        <v>558</v>
      </c>
      <c r="L78" s="15">
        <v>7987</v>
      </c>
      <c r="M78" s="15">
        <v>0</v>
      </c>
      <c r="N78" s="15">
        <v>112</v>
      </c>
      <c r="O78" s="15">
        <v>4437</v>
      </c>
      <c r="P78" s="15">
        <v>75357</v>
      </c>
      <c r="Q78" s="15">
        <v>2161</v>
      </c>
      <c r="R78" s="15">
        <f t="shared" si="7"/>
        <v>90614</v>
      </c>
    </row>
    <row r="79" spans="1:18" s="7" customFormat="1" ht="12.75" customHeight="1" x14ac:dyDescent="0.2">
      <c r="A79" s="23" t="s">
        <v>59</v>
      </c>
      <c r="B79" s="15">
        <v>37395</v>
      </c>
      <c r="C79" s="15">
        <v>8632</v>
      </c>
      <c r="D79" s="15">
        <v>15210</v>
      </c>
      <c r="E79" s="15">
        <v>6323</v>
      </c>
      <c r="F79" s="15">
        <v>21143</v>
      </c>
      <c r="G79" s="15">
        <v>985</v>
      </c>
      <c r="H79" s="15">
        <v>738</v>
      </c>
      <c r="I79" s="15">
        <f t="shared" si="6"/>
        <v>90426</v>
      </c>
      <c r="J79" s="15">
        <v>2</v>
      </c>
      <c r="K79" s="15">
        <v>9</v>
      </c>
      <c r="L79" s="15">
        <v>5796</v>
      </c>
      <c r="M79" s="15">
        <v>0</v>
      </c>
      <c r="N79" s="15">
        <v>112</v>
      </c>
      <c r="O79" s="15">
        <v>4443</v>
      </c>
      <c r="P79" s="15">
        <v>77727</v>
      </c>
      <c r="Q79" s="15">
        <v>2337</v>
      </c>
      <c r="R79" s="15">
        <f t="shared" si="7"/>
        <v>90426</v>
      </c>
    </row>
    <row r="80" spans="1:18" s="7" customFormat="1" ht="12.75" customHeight="1" x14ac:dyDescent="0.2">
      <c r="A80" s="23" t="s">
        <v>60</v>
      </c>
      <c r="B80" s="15">
        <v>37395</v>
      </c>
      <c r="C80" s="15">
        <v>9014</v>
      </c>
      <c r="D80" s="15">
        <v>15210</v>
      </c>
      <c r="E80" s="15">
        <v>6306</v>
      </c>
      <c r="F80" s="15">
        <v>21143</v>
      </c>
      <c r="G80" s="15">
        <v>985</v>
      </c>
      <c r="H80" s="15">
        <v>903</v>
      </c>
      <c r="I80" s="15">
        <f t="shared" si="6"/>
        <v>90956</v>
      </c>
      <c r="J80" s="15">
        <v>2</v>
      </c>
      <c r="K80" s="15">
        <v>16</v>
      </c>
      <c r="L80" s="15">
        <v>5718</v>
      </c>
      <c r="M80" s="15">
        <v>0</v>
      </c>
      <c r="N80" s="15">
        <v>112</v>
      </c>
      <c r="O80" s="15">
        <v>4479</v>
      </c>
      <c r="P80" s="15">
        <v>78076</v>
      </c>
      <c r="Q80" s="15">
        <v>2553</v>
      </c>
      <c r="R80" s="15">
        <f t="shared" si="7"/>
        <v>90956</v>
      </c>
    </row>
    <row r="81" spans="1:18" s="7" customFormat="1" ht="12.75" customHeight="1" x14ac:dyDescent="0.2">
      <c r="A81" s="23" t="s">
        <v>57</v>
      </c>
      <c r="B81" s="15">
        <v>37364</v>
      </c>
      <c r="C81" s="15">
        <v>9297</v>
      </c>
      <c r="D81" s="15">
        <v>15167</v>
      </c>
      <c r="E81" s="15">
        <v>6306</v>
      </c>
      <c r="F81" s="15">
        <v>21143</v>
      </c>
      <c r="G81" s="15">
        <v>914</v>
      </c>
      <c r="H81" s="15">
        <v>1001</v>
      </c>
      <c r="I81" s="15">
        <f t="shared" si="6"/>
        <v>91192</v>
      </c>
      <c r="J81" s="15">
        <v>2</v>
      </c>
      <c r="K81" s="15">
        <v>8</v>
      </c>
      <c r="L81" s="15">
        <v>4773</v>
      </c>
      <c r="M81" s="15">
        <v>0</v>
      </c>
      <c r="N81" s="15">
        <v>112</v>
      </c>
      <c r="O81" s="15">
        <v>4509</v>
      </c>
      <c r="P81" s="15">
        <v>79175</v>
      </c>
      <c r="Q81" s="15">
        <v>2613</v>
      </c>
      <c r="R81" s="15">
        <f t="shared" si="7"/>
        <v>91192</v>
      </c>
    </row>
    <row r="82" spans="1:18" s="7" customFormat="1" ht="12.75" customHeight="1" x14ac:dyDescent="0.2">
      <c r="A82" s="23" t="s">
        <v>61</v>
      </c>
      <c r="B82" s="15">
        <v>37364</v>
      </c>
      <c r="C82" s="15">
        <v>8981</v>
      </c>
      <c r="D82" s="15">
        <v>17167</v>
      </c>
      <c r="E82" s="15">
        <v>6122</v>
      </c>
      <c r="F82" s="15">
        <v>21143</v>
      </c>
      <c r="G82" s="15">
        <v>914</v>
      </c>
      <c r="H82" s="15">
        <v>906</v>
      </c>
      <c r="I82" s="15">
        <f t="shared" si="6"/>
        <v>92597</v>
      </c>
      <c r="J82" s="15">
        <v>2</v>
      </c>
      <c r="K82" s="15">
        <v>9</v>
      </c>
      <c r="L82" s="15">
        <v>4499</v>
      </c>
      <c r="M82" s="15">
        <v>0</v>
      </c>
      <c r="N82" s="15">
        <v>112</v>
      </c>
      <c r="O82" s="15">
        <v>4463</v>
      </c>
      <c r="P82" s="15">
        <v>80859</v>
      </c>
      <c r="Q82" s="15">
        <v>2653</v>
      </c>
      <c r="R82" s="15">
        <f t="shared" si="7"/>
        <v>92597</v>
      </c>
    </row>
    <row r="83" spans="1:18" s="7" customFormat="1" ht="12.75" customHeight="1" x14ac:dyDescent="0.2">
      <c r="A83" s="23" t="s">
        <v>62</v>
      </c>
      <c r="B83" s="15">
        <v>37363</v>
      </c>
      <c r="C83" s="15">
        <v>10031</v>
      </c>
      <c r="D83" s="15">
        <v>19167</v>
      </c>
      <c r="E83" s="15">
        <v>6122</v>
      </c>
      <c r="F83" s="15">
        <v>21143</v>
      </c>
      <c r="G83" s="15">
        <v>914</v>
      </c>
      <c r="H83" s="15">
        <v>1236</v>
      </c>
      <c r="I83" s="15">
        <f t="shared" si="6"/>
        <v>95976</v>
      </c>
      <c r="J83" s="15">
        <v>2</v>
      </c>
      <c r="K83" s="15">
        <v>192</v>
      </c>
      <c r="L83" s="15">
        <v>5222</v>
      </c>
      <c r="M83" s="15">
        <v>0</v>
      </c>
      <c r="N83" s="15">
        <v>112</v>
      </c>
      <c r="O83" s="15">
        <v>4457</v>
      </c>
      <c r="P83" s="15">
        <v>83109</v>
      </c>
      <c r="Q83" s="15">
        <v>2882</v>
      </c>
      <c r="R83" s="15">
        <f t="shared" si="7"/>
        <v>95976</v>
      </c>
    </row>
    <row r="84" spans="1:18" s="7" customFormat="1" ht="12.75" customHeight="1" x14ac:dyDescent="0.2">
      <c r="A84" s="23" t="s">
        <v>58</v>
      </c>
      <c r="B84" s="15">
        <v>37364</v>
      </c>
      <c r="C84" s="15">
        <v>10005</v>
      </c>
      <c r="D84" s="15">
        <v>21167</v>
      </c>
      <c r="E84" s="15">
        <v>10122</v>
      </c>
      <c r="F84" s="15">
        <v>21143</v>
      </c>
      <c r="G84" s="15">
        <v>914</v>
      </c>
      <c r="H84" s="15">
        <v>1012</v>
      </c>
      <c r="I84" s="15">
        <f t="shared" si="6"/>
        <v>101727</v>
      </c>
      <c r="J84" s="15">
        <v>2</v>
      </c>
      <c r="K84" s="15">
        <v>4004</v>
      </c>
      <c r="L84" s="15">
        <v>4204</v>
      </c>
      <c r="M84" s="15">
        <v>0</v>
      </c>
      <c r="N84" s="15">
        <v>112</v>
      </c>
      <c r="O84" s="15">
        <v>4452</v>
      </c>
      <c r="P84" s="15">
        <v>86101</v>
      </c>
      <c r="Q84" s="15">
        <v>2852</v>
      </c>
      <c r="R84" s="15">
        <f t="shared" si="7"/>
        <v>101727</v>
      </c>
    </row>
    <row r="85" spans="1:18" s="7" customFormat="1" ht="12.75" customHeight="1" x14ac:dyDescent="0.2">
      <c r="A85" s="23" t="s">
        <v>63</v>
      </c>
      <c r="B85" s="15">
        <v>37364</v>
      </c>
      <c r="C85" s="15">
        <v>9365</v>
      </c>
      <c r="D85" s="15">
        <v>20676</v>
      </c>
      <c r="E85" s="15">
        <v>9938</v>
      </c>
      <c r="F85" s="15">
        <v>21143</v>
      </c>
      <c r="G85" s="15">
        <v>914</v>
      </c>
      <c r="H85" s="15">
        <v>520</v>
      </c>
      <c r="I85" s="15">
        <f>SUM(B85:H85)</f>
        <v>99920</v>
      </c>
      <c r="J85" s="15">
        <v>2</v>
      </c>
      <c r="K85" s="15">
        <v>39</v>
      </c>
      <c r="L85" s="15">
        <v>4973</v>
      </c>
      <c r="M85" s="15">
        <v>0</v>
      </c>
      <c r="N85" s="15">
        <v>112</v>
      </c>
      <c r="O85" s="15">
        <v>4455</v>
      </c>
      <c r="P85" s="15">
        <v>87493</v>
      </c>
      <c r="Q85" s="15">
        <v>2846</v>
      </c>
      <c r="R85" s="15">
        <f>SUM(J85:Q85)</f>
        <v>99920</v>
      </c>
    </row>
    <row r="86" spans="1:18" s="7" customFormat="1" ht="12.75" customHeight="1" x14ac:dyDescent="0.2">
      <c r="A86" s="23" t="s">
        <v>64</v>
      </c>
      <c r="B86" s="15">
        <v>37366</v>
      </c>
      <c r="C86" s="15">
        <v>9834</v>
      </c>
      <c r="D86" s="15">
        <v>21206</v>
      </c>
      <c r="E86" s="15">
        <v>13922</v>
      </c>
      <c r="F86" s="15">
        <v>21143</v>
      </c>
      <c r="G86" s="15">
        <v>914</v>
      </c>
      <c r="H86" s="15">
        <v>774</v>
      </c>
      <c r="I86" s="15">
        <f>SUM(B86:H86)</f>
        <v>105159</v>
      </c>
      <c r="J86" s="15">
        <v>2</v>
      </c>
      <c r="K86" s="15">
        <v>1098</v>
      </c>
      <c r="L86" s="15">
        <v>8402</v>
      </c>
      <c r="M86" s="15">
        <v>0</v>
      </c>
      <c r="N86" s="15">
        <v>112</v>
      </c>
      <c r="O86" s="15">
        <v>4458</v>
      </c>
      <c r="P86" s="15">
        <v>88085</v>
      </c>
      <c r="Q86" s="15">
        <v>3002</v>
      </c>
      <c r="R86" s="15">
        <f>SUM(J86:Q86)</f>
        <v>105159</v>
      </c>
    </row>
    <row r="87" spans="1:18" s="7" customFormat="1" ht="12.75" customHeight="1" x14ac:dyDescent="0.2">
      <c r="A87" s="23" t="s">
        <v>55</v>
      </c>
      <c r="B87" s="15">
        <v>37357</v>
      </c>
      <c r="C87" s="15">
        <v>9556</v>
      </c>
      <c r="D87" s="15">
        <v>21160</v>
      </c>
      <c r="E87" s="15">
        <v>13922</v>
      </c>
      <c r="F87" s="15">
        <v>20993</v>
      </c>
      <c r="G87" s="15">
        <v>842</v>
      </c>
      <c r="H87" s="15">
        <v>520</v>
      </c>
      <c r="I87" s="15">
        <f>SUM(B87:H87)</f>
        <v>104350</v>
      </c>
      <c r="J87" s="15">
        <v>2</v>
      </c>
      <c r="K87" s="15">
        <v>787</v>
      </c>
      <c r="L87" s="15">
        <v>6749</v>
      </c>
      <c r="M87" s="15">
        <v>0</v>
      </c>
      <c r="N87" s="15">
        <v>112</v>
      </c>
      <c r="O87" s="15">
        <v>4555</v>
      </c>
      <c r="P87" s="15">
        <v>89199</v>
      </c>
      <c r="Q87" s="15">
        <v>2946</v>
      </c>
      <c r="R87" s="15">
        <f>SUM(J87:Q87)</f>
        <v>104350</v>
      </c>
    </row>
    <row r="88" spans="1:18" s="7" customFormat="1" ht="17.25" customHeight="1" x14ac:dyDescent="0.2">
      <c r="A88" s="19">
        <v>2016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s="7" customFormat="1" ht="12.75" customHeight="1" x14ac:dyDescent="0.2">
      <c r="A89" s="23" t="s">
        <v>65</v>
      </c>
      <c r="B89" s="15">
        <v>36000</v>
      </c>
      <c r="C89" s="15">
        <v>8831</v>
      </c>
      <c r="D89" s="15">
        <v>22615</v>
      </c>
      <c r="E89" s="15">
        <v>13739</v>
      </c>
      <c r="F89" s="15">
        <v>20993</v>
      </c>
      <c r="G89" s="15">
        <v>842</v>
      </c>
      <c r="H89" s="15">
        <v>446</v>
      </c>
      <c r="I89" s="15">
        <f>SUM(B89:H89)</f>
        <v>103466</v>
      </c>
      <c r="J89" s="15">
        <v>2</v>
      </c>
      <c r="K89" s="15">
        <v>21</v>
      </c>
      <c r="L89" s="15">
        <v>6192</v>
      </c>
      <c r="M89" s="15">
        <v>0</v>
      </c>
      <c r="N89" s="15">
        <v>112</v>
      </c>
      <c r="O89" s="15">
        <v>4559</v>
      </c>
      <c r="P89" s="15">
        <v>89709</v>
      </c>
      <c r="Q89" s="15">
        <v>2871</v>
      </c>
      <c r="R89" s="15">
        <f t="shared" ref="R89:R97" si="8">SUM(J89:Q89)</f>
        <v>103466</v>
      </c>
    </row>
    <row r="90" spans="1:18" s="7" customFormat="1" ht="12.75" customHeight="1" x14ac:dyDescent="0.2">
      <c r="A90" s="23" t="s">
        <v>66</v>
      </c>
      <c r="B90" s="15">
        <v>36000</v>
      </c>
      <c r="C90" s="15">
        <v>8966</v>
      </c>
      <c r="D90" s="15">
        <v>22615</v>
      </c>
      <c r="E90" s="15">
        <v>17739</v>
      </c>
      <c r="F90" s="15">
        <v>20993</v>
      </c>
      <c r="G90" s="15">
        <v>842</v>
      </c>
      <c r="H90" s="15">
        <v>555</v>
      </c>
      <c r="I90" s="15">
        <f t="shared" ref="I90" si="9">SUM(B90:H90)</f>
        <v>107710</v>
      </c>
      <c r="J90" s="15">
        <v>2</v>
      </c>
      <c r="K90" s="15">
        <v>238</v>
      </c>
      <c r="L90" s="15">
        <v>9272</v>
      </c>
      <c r="M90" s="15">
        <v>0</v>
      </c>
      <c r="N90" s="15">
        <v>112</v>
      </c>
      <c r="O90" s="15">
        <v>4560</v>
      </c>
      <c r="P90" s="15">
        <v>90343</v>
      </c>
      <c r="Q90" s="15">
        <v>3183</v>
      </c>
      <c r="R90" s="15">
        <f t="shared" si="8"/>
        <v>107710</v>
      </c>
    </row>
    <row r="91" spans="1:18" s="7" customFormat="1" ht="12.75" customHeight="1" x14ac:dyDescent="0.2">
      <c r="A91" s="23" t="s">
        <v>56</v>
      </c>
      <c r="B91" s="15">
        <v>35999</v>
      </c>
      <c r="C91" s="15">
        <v>9324</v>
      </c>
      <c r="D91" s="15">
        <v>22197</v>
      </c>
      <c r="E91" s="15">
        <v>17738</v>
      </c>
      <c r="F91" s="15">
        <v>20470</v>
      </c>
      <c r="G91" s="15">
        <v>842</v>
      </c>
      <c r="H91" s="15">
        <v>560</v>
      </c>
      <c r="I91" s="15">
        <f t="shared" ref="I91:I97" si="10">SUM(B91:H91)</f>
        <v>107130</v>
      </c>
      <c r="J91" s="15">
        <v>2</v>
      </c>
      <c r="K91" s="15">
        <v>8</v>
      </c>
      <c r="L91" s="15">
        <v>8721</v>
      </c>
      <c r="M91" s="15">
        <v>0</v>
      </c>
      <c r="N91" s="15">
        <v>112</v>
      </c>
      <c r="O91" s="15">
        <v>4566</v>
      </c>
      <c r="P91" s="15">
        <v>91076</v>
      </c>
      <c r="Q91" s="15">
        <v>2645</v>
      </c>
      <c r="R91" s="15">
        <f t="shared" si="8"/>
        <v>107130</v>
      </c>
    </row>
    <row r="92" spans="1:18" s="7" customFormat="1" ht="12.75" customHeight="1" x14ac:dyDescent="0.2">
      <c r="A92" s="23" t="s">
        <v>59</v>
      </c>
      <c r="B92" s="15">
        <v>32308</v>
      </c>
      <c r="C92" s="15">
        <v>12562</v>
      </c>
      <c r="D92" s="15">
        <v>22151</v>
      </c>
      <c r="E92" s="15">
        <v>17538</v>
      </c>
      <c r="F92" s="15">
        <v>20470</v>
      </c>
      <c r="G92" s="15">
        <v>842</v>
      </c>
      <c r="H92" s="15">
        <v>540</v>
      </c>
      <c r="I92" s="15">
        <f t="shared" si="10"/>
        <v>106411</v>
      </c>
      <c r="J92" s="15">
        <v>2</v>
      </c>
      <c r="K92" s="15">
        <v>8</v>
      </c>
      <c r="L92" s="15">
        <v>6021</v>
      </c>
      <c r="M92" s="15">
        <v>0</v>
      </c>
      <c r="N92" s="15">
        <v>112</v>
      </c>
      <c r="O92" s="15">
        <v>4572</v>
      </c>
      <c r="P92" s="15">
        <v>92954</v>
      </c>
      <c r="Q92" s="15">
        <v>2742</v>
      </c>
      <c r="R92" s="15">
        <f t="shared" si="8"/>
        <v>106411</v>
      </c>
    </row>
    <row r="93" spans="1:18" s="7" customFormat="1" ht="12.75" customHeight="1" x14ac:dyDescent="0.2">
      <c r="A93" s="23" t="s">
        <v>60</v>
      </c>
      <c r="B93" s="15">
        <v>35938</v>
      </c>
      <c r="C93" s="15">
        <v>6683</v>
      </c>
      <c r="D93" s="15">
        <v>22151</v>
      </c>
      <c r="E93" s="15">
        <v>17538</v>
      </c>
      <c r="F93" s="15">
        <v>20470</v>
      </c>
      <c r="G93" s="15">
        <v>842</v>
      </c>
      <c r="H93" s="15">
        <v>1037</v>
      </c>
      <c r="I93" s="15">
        <f t="shared" si="10"/>
        <v>104659</v>
      </c>
      <c r="J93" s="15">
        <v>2</v>
      </c>
      <c r="K93" s="15">
        <v>89</v>
      </c>
      <c r="L93" s="15">
        <v>5419</v>
      </c>
      <c r="M93" s="15">
        <v>0</v>
      </c>
      <c r="N93" s="15">
        <v>112</v>
      </c>
      <c r="O93" s="15">
        <v>4530</v>
      </c>
      <c r="P93" s="15">
        <v>91637</v>
      </c>
      <c r="Q93" s="15">
        <v>2870</v>
      </c>
      <c r="R93" s="15">
        <f t="shared" si="8"/>
        <v>104659</v>
      </c>
    </row>
    <row r="94" spans="1:18" s="7" customFormat="1" ht="12.75" customHeight="1" x14ac:dyDescent="0.2">
      <c r="A94" s="23" t="s">
        <v>75</v>
      </c>
      <c r="B94" s="15">
        <v>35908</v>
      </c>
      <c r="C94" s="15">
        <v>6646</v>
      </c>
      <c r="D94" s="15">
        <v>22151</v>
      </c>
      <c r="E94" s="15">
        <v>17538</v>
      </c>
      <c r="F94" s="15">
        <v>20470</v>
      </c>
      <c r="G94" s="15">
        <v>769</v>
      </c>
      <c r="H94" s="15">
        <v>1044</v>
      </c>
      <c r="I94" s="15">
        <f t="shared" si="10"/>
        <v>104526</v>
      </c>
      <c r="J94" s="15">
        <v>2</v>
      </c>
      <c r="K94" s="15">
        <v>7</v>
      </c>
      <c r="L94" s="15">
        <v>4734</v>
      </c>
      <c r="M94" s="15">
        <v>0</v>
      </c>
      <c r="N94" s="15">
        <v>112</v>
      </c>
      <c r="O94" s="15">
        <v>4484</v>
      </c>
      <c r="P94" s="15">
        <v>92208</v>
      </c>
      <c r="Q94" s="15">
        <v>2979</v>
      </c>
      <c r="R94" s="15">
        <f t="shared" si="8"/>
        <v>104526</v>
      </c>
    </row>
    <row r="95" spans="1:18" s="7" customFormat="1" ht="12.75" customHeight="1" x14ac:dyDescent="0.2">
      <c r="A95" s="23" t="s">
        <v>61</v>
      </c>
      <c r="B95" s="15">
        <v>35835</v>
      </c>
      <c r="C95" s="15">
        <v>6547</v>
      </c>
      <c r="D95" s="15">
        <v>22103</v>
      </c>
      <c r="E95" s="15">
        <v>17354</v>
      </c>
      <c r="F95" s="15">
        <v>20470</v>
      </c>
      <c r="G95" s="15">
        <v>769</v>
      </c>
      <c r="H95" s="15">
        <v>1025</v>
      </c>
      <c r="I95" s="15">
        <f t="shared" si="10"/>
        <v>104103</v>
      </c>
      <c r="J95" s="15">
        <v>2</v>
      </c>
      <c r="K95" s="15">
        <v>7</v>
      </c>
      <c r="L95" s="15">
        <v>3594</v>
      </c>
      <c r="M95" s="15">
        <v>0</v>
      </c>
      <c r="N95" s="15">
        <v>112</v>
      </c>
      <c r="O95" s="15">
        <v>4460</v>
      </c>
      <c r="P95" s="15">
        <v>92675</v>
      </c>
      <c r="Q95" s="15">
        <v>3253</v>
      </c>
      <c r="R95" s="15">
        <f t="shared" si="8"/>
        <v>104103</v>
      </c>
    </row>
    <row r="96" spans="1:18" s="7" customFormat="1" ht="12.75" customHeight="1" x14ac:dyDescent="0.2">
      <c r="A96" s="23" t="s">
        <v>62</v>
      </c>
      <c r="B96" s="15">
        <v>35885</v>
      </c>
      <c r="C96" s="15">
        <v>6560</v>
      </c>
      <c r="D96" s="15">
        <v>22103</v>
      </c>
      <c r="E96" s="15">
        <v>17854</v>
      </c>
      <c r="F96" s="15">
        <v>20470</v>
      </c>
      <c r="G96" s="15">
        <v>769</v>
      </c>
      <c r="H96" s="15">
        <v>1145</v>
      </c>
      <c r="I96" s="15">
        <f t="shared" si="10"/>
        <v>104786</v>
      </c>
      <c r="J96" s="15">
        <v>2</v>
      </c>
      <c r="K96" s="15">
        <v>501</v>
      </c>
      <c r="L96" s="15">
        <v>2588</v>
      </c>
      <c r="M96" s="15">
        <v>0</v>
      </c>
      <c r="N96" s="15">
        <v>112</v>
      </c>
      <c r="O96" s="15">
        <v>4442</v>
      </c>
      <c r="P96" s="15">
        <v>93783</v>
      </c>
      <c r="Q96" s="15">
        <v>3358</v>
      </c>
      <c r="R96" s="15">
        <f t="shared" si="8"/>
        <v>104786</v>
      </c>
    </row>
    <row r="97" spans="1:18" s="7" customFormat="1" ht="12.75" customHeight="1" x14ac:dyDescent="0.2">
      <c r="A97" s="23" t="s">
        <v>58</v>
      </c>
      <c r="B97" s="15">
        <v>35789</v>
      </c>
      <c r="C97" s="15">
        <v>6480</v>
      </c>
      <c r="D97" s="15">
        <v>21686</v>
      </c>
      <c r="E97" s="15">
        <v>17854</v>
      </c>
      <c r="F97" s="15">
        <v>20470</v>
      </c>
      <c r="G97" s="15">
        <v>769</v>
      </c>
      <c r="H97" s="15">
        <v>1178</v>
      </c>
      <c r="I97" s="15">
        <f t="shared" si="10"/>
        <v>104226</v>
      </c>
      <c r="J97" s="15">
        <v>2</v>
      </c>
      <c r="K97" s="15">
        <v>7</v>
      </c>
      <c r="L97" s="15">
        <v>2343</v>
      </c>
      <c r="M97" s="15">
        <v>0</v>
      </c>
      <c r="N97" s="15">
        <v>112</v>
      </c>
      <c r="O97" s="15">
        <v>4521</v>
      </c>
      <c r="P97" s="15">
        <v>93903</v>
      </c>
      <c r="Q97" s="15">
        <v>3338</v>
      </c>
      <c r="R97" s="15">
        <f t="shared" si="8"/>
        <v>104226</v>
      </c>
    </row>
    <row r="98" spans="1:18" s="7" customFormat="1" ht="12.75" customHeight="1" x14ac:dyDescent="0.2">
      <c r="A98" s="23" t="s">
        <v>63</v>
      </c>
      <c r="B98" s="15">
        <v>35985</v>
      </c>
      <c r="C98" s="15">
        <v>6076</v>
      </c>
      <c r="D98" s="15">
        <v>21638</v>
      </c>
      <c r="E98" s="15">
        <v>17670</v>
      </c>
      <c r="F98" s="15">
        <v>20470</v>
      </c>
      <c r="G98" s="15">
        <v>769</v>
      </c>
      <c r="H98" s="15">
        <v>1067</v>
      </c>
      <c r="I98" s="15">
        <f t="shared" ref="I98" si="11">SUM(B98:H98)</f>
        <v>103675</v>
      </c>
      <c r="J98" s="15">
        <v>2</v>
      </c>
      <c r="K98" s="15">
        <v>25</v>
      </c>
      <c r="L98" s="15">
        <v>1715</v>
      </c>
      <c r="M98" s="15">
        <v>0</v>
      </c>
      <c r="N98" s="15">
        <v>112</v>
      </c>
      <c r="O98" s="15">
        <v>4495</v>
      </c>
      <c r="P98" s="15">
        <v>93900</v>
      </c>
      <c r="Q98" s="15">
        <v>3426</v>
      </c>
      <c r="R98" s="15">
        <f t="shared" ref="R98" si="12">SUM(J98:Q98)</f>
        <v>103675</v>
      </c>
    </row>
    <row r="99" spans="1:18" s="7" customFormat="1" ht="12.75" customHeight="1" x14ac:dyDescent="0.2">
      <c r="A99" s="23" t="s">
        <v>64</v>
      </c>
      <c r="B99" s="15">
        <v>35984</v>
      </c>
      <c r="C99" s="15">
        <v>5844</v>
      </c>
      <c r="D99" s="15">
        <v>23638</v>
      </c>
      <c r="E99" s="15">
        <v>17653</v>
      </c>
      <c r="F99" s="15">
        <v>20470</v>
      </c>
      <c r="G99" s="15">
        <v>769</v>
      </c>
      <c r="H99" s="15">
        <v>817</v>
      </c>
      <c r="I99" s="15">
        <f t="shared" ref="I99:I126" si="13">SUM(B99:H99)</f>
        <v>105175</v>
      </c>
      <c r="J99" s="15">
        <v>2</v>
      </c>
      <c r="K99" s="15">
        <v>7</v>
      </c>
      <c r="L99" s="15">
        <v>2396</v>
      </c>
      <c r="M99" s="15">
        <v>0</v>
      </c>
      <c r="N99" s="15">
        <v>112</v>
      </c>
      <c r="O99" s="15">
        <v>4476</v>
      </c>
      <c r="P99" s="15">
        <v>94658</v>
      </c>
      <c r="Q99" s="15">
        <v>3524</v>
      </c>
      <c r="R99" s="15">
        <f t="shared" ref="R99:R126" si="14">SUM(J99:Q99)</f>
        <v>105175</v>
      </c>
    </row>
    <row r="100" spans="1:18" s="7" customFormat="1" ht="12.75" customHeight="1" x14ac:dyDescent="0.2">
      <c r="A100" s="23" t="s">
        <v>55</v>
      </c>
      <c r="B100" s="15">
        <v>35985</v>
      </c>
      <c r="C100" s="15">
        <v>5480</v>
      </c>
      <c r="D100" s="15">
        <v>23341</v>
      </c>
      <c r="E100" s="15">
        <v>18153</v>
      </c>
      <c r="F100" s="15">
        <v>20470</v>
      </c>
      <c r="G100" s="15">
        <v>695</v>
      </c>
      <c r="H100" s="15">
        <v>557</v>
      </c>
      <c r="I100" s="15">
        <f t="shared" si="13"/>
        <v>104681</v>
      </c>
      <c r="J100" s="15">
        <v>2</v>
      </c>
      <c r="K100" s="15">
        <v>508</v>
      </c>
      <c r="L100" s="15">
        <v>1479</v>
      </c>
      <c r="M100" s="15">
        <v>0</v>
      </c>
      <c r="N100" s="15">
        <v>112</v>
      </c>
      <c r="O100" s="15">
        <v>4456</v>
      </c>
      <c r="P100" s="15">
        <v>94645</v>
      </c>
      <c r="Q100" s="15">
        <v>3479</v>
      </c>
      <c r="R100" s="15">
        <f t="shared" si="14"/>
        <v>104681</v>
      </c>
    </row>
    <row r="101" spans="1:18" s="7" customFormat="1" ht="17.25" customHeight="1" x14ac:dyDescent="0.2">
      <c r="A101" s="19">
        <v>2017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7" customFormat="1" ht="12.75" customHeight="1" x14ac:dyDescent="0.2">
      <c r="A102" s="23" t="s">
        <v>65</v>
      </c>
      <c r="B102" s="15">
        <v>32308</v>
      </c>
      <c r="C102" s="15">
        <v>9117</v>
      </c>
      <c r="D102" s="15">
        <v>24292</v>
      </c>
      <c r="E102" s="15">
        <v>17969</v>
      </c>
      <c r="F102" s="15">
        <v>20470</v>
      </c>
      <c r="G102" s="15">
        <v>695</v>
      </c>
      <c r="H102" s="15">
        <v>746</v>
      </c>
      <c r="I102" s="15">
        <f t="shared" si="13"/>
        <v>105597</v>
      </c>
      <c r="J102" s="15">
        <v>2</v>
      </c>
      <c r="K102" s="15">
        <v>7</v>
      </c>
      <c r="L102" s="15">
        <v>2186</v>
      </c>
      <c r="M102" s="15">
        <v>0</v>
      </c>
      <c r="N102" s="15">
        <v>112</v>
      </c>
      <c r="O102" s="15">
        <v>4411</v>
      </c>
      <c r="P102" s="15">
        <v>95514</v>
      </c>
      <c r="Q102" s="15">
        <v>3365</v>
      </c>
      <c r="R102" s="15">
        <f t="shared" si="14"/>
        <v>105597</v>
      </c>
    </row>
    <row r="103" spans="1:18" s="7" customFormat="1" ht="12.75" customHeight="1" x14ac:dyDescent="0.2">
      <c r="A103" s="23" t="s">
        <v>66</v>
      </c>
      <c r="B103" s="15">
        <v>35406</v>
      </c>
      <c r="C103" s="15">
        <v>6037</v>
      </c>
      <c r="D103" s="15">
        <v>24292</v>
      </c>
      <c r="E103" s="15">
        <v>17969</v>
      </c>
      <c r="F103" s="15">
        <v>20470</v>
      </c>
      <c r="G103" s="15">
        <v>695</v>
      </c>
      <c r="H103" s="15">
        <v>1051</v>
      </c>
      <c r="I103" s="15">
        <f t="shared" si="13"/>
        <v>105920</v>
      </c>
      <c r="J103" s="15">
        <v>2</v>
      </c>
      <c r="K103" s="15">
        <v>7</v>
      </c>
      <c r="L103" s="15">
        <v>2188</v>
      </c>
      <c r="M103" s="15">
        <v>0</v>
      </c>
      <c r="N103" s="15">
        <v>112</v>
      </c>
      <c r="O103" s="15">
        <v>4411</v>
      </c>
      <c r="P103" s="15">
        <v>95617</v>
      </c>
      <c r="Q103" s="15">
        <v>3583</v>
      </c>
      <c r="R103" s="15">
        <f t="shared" si="14"/>
        <v>105920</v>
      </c>
    </row>
    <row r="104" spans="1:18" s="7" customFormat="1" ht="12.75" customHeight="1" x14ac:dyDescent="0.2">
      <c r="A104" s="23" t="s">
        <v>56</v>
      </c>
      <c r="B104" s="15">
        <v>34534</v>
      </c>
      <c r="C104" s="15">
        <v>6035</v>
      </c>
      <c r="D104" s="15">
        <v>23574</v>
      </c>
      <c r="E104" s="15">
        <v>18919</v>
      </c>
      <c r="F104" s="15">
        <v>20470</v>
      </c>
      <c r="G104" s="15">
        <v>695</v>
      </c>
      <c r="H104" s="15">
        <v>1015</v>
      </c>
      <c r="I104" s="15">
        <f t="shared" si="13"/>
        <v>105242</v>
      </c>
      <c r="J104" s="15">
        <v>2</v>
      </c>
      <c r="K104" s="15">
        <v>50</v>
      </c>
      <c r="L104" s="15">
        <v>2899</v>
      </c>
      <c r="M104" s="15">
        <v>0</v>
      </c>
      <c r="N104" s="15">
        <v>112</v>
      </c>
      <c r="O104" s="15">
        <v>4383</v>
      </c>
      <c r="P104" s="15">
        <v>94264</v>
      </c>
      <c r="Q104" s="15">
        <v>3532</v>
      </c>
      <c r="R104" s="15">
        <f t="shared" si="14"/>
        <v>105242</v>
      </c>
    </row>
    <row r="105" spans="1:18" s="7" customFormat="1" ht="12.75" customHeight="1" x14ac:dyDescent="0.2">
      <c r="A105" s="23" t="s">
        <v>59</v>
      </c>
      <c r="B105" s="15">
        <v>34532</v>
      </c>
      <c r="C105" s="15">
        <v>5786</v>
      </c>
      <c r="D105" s="15">
        <v>25524</v>
      </c>
      <c r="E105" s="15">
        <v>18720</v>
      </c>
      <c r="F105" s="15">
        <v>20470</v>
      </c>
      <c r="G105" s="15">
        <v>695</v>
      </c>
      <c r="H105" s="15">
        <v>1062</v>
      </c>
      <c r="I105" s="15">
        <f t="shared" si="13"/>
        <v>106789</v>
      </c>
      <c r="J105" s="15">
        <v>2</v>
      </c>
      <c r="K105" s="15">
        <v>48</v>
      </c>
      <c r="L105" s="15">
        <v>4113</v>
      </c>
      <c r="M105" s="15">
        <v>0</v>
      </c>
      <c r="N105" s="15">
        <v>112</v>
      </c>
      <c r="O105" s="15">
        <v>4358</v>
      </c>
      <c r="P105" s="15">
        <v>94574</v>
      </c>
      <c r="Q105" s="15">
        <v>3582</v>
      </c>
      <c r="R105" s="15">
        <f t="shared" si="14"/>
        <v>106789</v>
      </c>
    </row>
    <row r="106" spans="1:18" s="7" customFormat="1" ht="12.75" customHeight="1" x14ac:dyDescent="0.2">
      <c r="A106" s="23" t="s">
        <v>60</v>
      </c>
      <c r="B106" s="15">
        <v>34535</v>
      </c>
      <c r="C106" s="15">
        <v>6031</v>
      </c>
      <c r="D106" s="15">
        <v>25579</v>
      </c>
      <c r="E106" s="15">
        <v>18704</v>
      </c>
      <c r="F106" s="15">
        <v>20470</v>
      </c>
      <c r="G106" s="15">
        <v>695</v>
      </c>
      <c r="H106" s="15">
        <v>1320</v>
      </c>
      <c r="I106" s="15">
        <f t="shared" si="13"/>
        <v>107334</v>
      </c>
      <c r="J106" s="15">
        <v>2</v>
      </c>
      <c r="K106" s="15">
        <v>83</v>
      </c>
      <c r="L106" s="15">
        <v>3846</v>
      </c>
      <c r="M106" s="15">
        <v>0</v>
      </c>
      <c r="N106" s="15">
        <v>112</v>
      </c>
      <c r="O106" s="15">
        <v>4335</v>
      </c>
      <c r="P106" s="15">
        <v>95033</v>
      </c>
      <c r="Q106" s="15">
        <v>3923</v>
      </c>
      <c r="R106" s="15">
        <f t="shared" si="14"/>
        <v>107334</v>
      </c>
    </row>
    <row r="107" spans="1:18" s="7" customFormat="1" ht="12" customHeight="1" x14ac:dyDescent="0.2">
      <c r="A107" s="23" t="s">
        <v>57</v>
      </c>
      <c r="B107" s="15">
        <v>34534</v>
      </c>
      <c r="C107" s="15">
        <v>6032</v>
      </c>
      <c r="D107" s="15">
        <v>25273</v>
      </c>
      <c r="E107" s="15">
        <v>18704</v>
      </c>
      <c r="F107" s="15">
        <v>20470</v>
      </c>
      <c r="G107" s="15">
        <v>621</v>
      </c>
      <c r="H107" s="15">
        <v>1445</v>
      </c>
      <c r="I107" s="15">
        <f t="shared" si="13"/>
        <v>107079</v>
      </c>
      <c r="J107" s="15">
        <v>2</v>
      </c>
      <c r="K107" s="15">
        <v>229</v>
      </c>
      <c r="L107" s="15">
        <v>2855</v>
      </c>
      <c r="M107" s="15">
        <v>0</v>
      </c>
      <c r="N107" s="15">
        <v>112</v>
      </c>
      <c r="O107" s="15">
        <v>4322</v>
      </c>
      <c r="P107" s="15">
        <v>95560</v>
      </c>
      <c r="Q107" s="15">
        <v>3999</v>
      </c>
      <c r="R107" s="15">
        <f t="shared" si="14"/>
        <v>107079</v>
      </c>
    </row>
    <row r="108" spans="1:18" s="7" customFormat="1" ht="12" customHeight="1" x14ac:dyDescent="0.2">
      <c r="A108" s="23" t="s">
        <v>61</v>
      </c>
      <c r="B108" s="15">
        <v>34529</v>
      </c>
      <c r="C108" s="15">
        <v>5718</v>
      </c>
      <c r="D108" s="15">
        <v>25223</v>
      </c>
      <c r="E108" s="15">
        <v>18504</v>
      </c>
      <c r="F108" s="15">
        <v>20470</v>
      </c>
      <c r="G108" s="15">
        <v>621</v>
      </c>
      <c r="H108" s="15">
        <v>1394</v>
      </c>
      <c r="I108" s="15">
        <f t="shared" si="13"/>
        <v>106459</v>
      </c>
      <c r="J108" s="15">
        <v>2</v>
      </c>
      <c r="K108" s="15">
        <v>3</v>
      </c>
      <c r="L108" s="15">
        <v>3416</v>
      </c>
      <c r="M108" s="15">
        <v>0</v>
      </c>
      <c r="N108" s="15">
        <v>112</v>
      </c>
      <c r="O108" s="15">
        <v>4329</v>
      </c>
      <c r="P108" s="15">
        <v>94787</v>
      </c>
      <c r="Q108" s="15">
        <v>3810</v>
      </c>
      <c r="R108" s="15">
        <f t="shared" si="14"/>
        <v>106459</v>
      </c>
    </row>
    <row r="109" spans="1:18" s="7" customFormat="1" ht="12.75" customHeight="1" x14ac:dyDescent="0.2">
      <c r="A109" s="23" t="s">
        <v>62</v>
      </c>
      <c r="B109" s="15">
        <v>34533</v>
      </c>
      <c r="C109" s="15">
        <v>5812</v>
      </c>
      <c r="D109" s="15">
        <v>25223</v>
      </c>
      <c r="E109" s="15">
        <v>18504</v>
      </c>
      <c r="F109" s="15">
        <v>20470</v>
      </c>
      <c r="G109" s="15">
        <v>621</v>
      </c>
      <c r="H109" s="15">
        <v>4524</v>
      </c>
      <c r="I109" s="15">
        <f t="shared" si="13"/>
        <v>109687</v>
      </c>
      <c r="J109" s="15">
        <v>2</v>
      </c>
      <c r="K109" s="15">
        <v>3450</v>
      </c>
      <c r="L109" s="15">
        <v>2481</v>
      </c>
      <c r="M109" s="15">
        <v>0</v>
      </c>
      <c r="N109" s="15">
        <v>112</v>
      </c>
      <c r="O109" s="15">
        <v>4342</v>
      </c>
      <c r="P109" s="15">
        <v>95345</v>
      </c>
      <c r="Q109" s="15">
        <v>3955</v>
      </c>
      <c r="R109" s="15">
        <f t="shared" si="14"/>
        <v>109687</v>
      </c>
    </row>
    <row r="110" spans="1:18" s="7" customFormat="1" ht="12.75" customHeight="1" x14ac:dyDescent="0.2">
      <c r="A110" s="23" t="s">
        <v>58</v>
      </c>
      <c r="B110" s="15">
        <v>34530</v>
      </c>
      <c r="C110" s="15">
        <v>5389</v>
      </c>
      <c r="D110" s="15">
        <v>24496</v>
      </c>
      <c r="E110" s="15">
        <v>18504</v>
      </c>
      <c r="F110" s="15">
        <v>20470</v>
      </c>
      <c r="G110" s="15">
        <v>621</v>
      </c>
      <c r="H110" s="15">
        <v>1257</v>
      </c>
      <c r="I110" s="15">
        <f t="shared" si="13"/>
        <v>105267</v>
      </c>
      <c r="J110" s="15">
        <v>2</v>
      </c>
      <c r="K110" s="15">
        <v>6</v>
      </c>
      <c r="L110" s="15">
        <v>2398</v>
      </c>
      <c r="M110" s="15">
        <v>0</v>
      </c>
      <c r="N110" s="15">
        <v>112</v>
      </c>
      <c r="O110" s="15">
        <v>4323</v>
      </c>
      <c r="P110" s="15">
        <v>95284</v>
      </c>
      <c r="Q110" s="15">
        <v>3142</v>
      </c>
      <c r="R110" s="15">
        <f t="shared" si="14"/>
        <v>105267</v>
      </c>
    </row>
    <row r="111" spans="1:18" s="7" customFormat="1" ht="12.75" customHeight="1" x14ac:dyDescent="0.2">
      <c r="A111" s="23" t="s">
        <v>63</v>
      </c>
      <c r="B111" s="15">
        <v>34528</v>
      </c>
      <c r="C111" s="15">
        <v>4419</v>
      </c>
      <c r="D111" s="15">
        <v>24445</v>
      </c>
      <c r="E111" s="15">
        <v>18305</v>
      </c>
      <c r="F111" s="15">
        <v>20470</v>
      </c>
      <c r="G111" s="15">
        <v>621</v>
      </c>
      <c r="H111" s="15">
        <v>1131</v>
      </c>
      <c r="I111" s="15">
        <f t="shared" si="13"/>
        <v>103919</v>
      </c>
      <c r="J111" s="15">
        <v>2</v>
      </c>
      <c r="K111" s="15">
        <v>30</v>
      </c>
      <c r="L111" s="15">
        <v>1528</v>
      </c>
      <c r="M111" s="15">
        <v>0</v>
      </c>
      <c r="N111" s="15">
        <v>112</v>
      </c>
      <c r="O111" s="15">
        <v>4317</v>
      </c>
      <c r="P111" s="15">
        <v>94680</v>
      </c>
      <c r="Q111" s="15">
        <v>3250</v>
      </c>
      <c r="R111" s="15">
        <f t="shared" si="14"/>
        <v>103919</v>
      </c>
    </row>
    <row r="112" spans="1:18" s="7" customFormat="1" ht="12.75" customHeight="1" x14ac:dyDescent="0.2">
      <c r="A112" s="23" t="s">
        <v>64</v>
      </c>
      <c r="B112" s="15">
        <v>34528</v>
      </c>
      <c r="C112" s="15">
        <v>5009</v>
      </c>
      <c r="D112" s="15">
        <v>24445</v>
      </c>
      <c r="E112" s="15">
        <v>21287</v>
      </c>
      <c r="F112" s="15">
        <v>20470</v>
      </c>
      <c r="G112" s="15">
        <v>621</v>
      </c>
      <c r="H112" s="15">
        <v>1153</v>
      </c>
      <c r="I112" s="15">
        <f t="shared" si="13"/>
        <v>107513</v>
      </c>
      <c r="J112" s="15">
        <v>2</v>
      </c>
      <c r="K112" s="15">
        <v>12</v>
      </c>
      <c r="L112" s="15">
        <v>4286</v>
      </c>
      <c r="M112" s="15">
        <v>0</v>
      </c>
      <c r="N112" s="15">
        <v>112</v>
      </c>
      <c r="O112" s="15">
        <v>4337</v>
      </c>
      <c r="P112" s="15">
        <v>95351</v>
      </c>
      <c r="Q112" s="15">
        <v>3413</v>
      </c>
      <c r="R112" s="15">
        <f t="shared" si="14"/>
        <v>107513</v>
      </c>
    </row>
    <row r="113" spans="1:18" s="7" customFormat="1" ht="12.75" customHeight="1" x14ac:dyDescent="0.2">
      <c r="A113" s="23" t="s">
        <v>55</v>
      </c>
      <c r="B113" s="15">
        <v>34928</v>
      </c>
      <c r="C113" s="15">
        <v>4831</v>
      </c>
      <c r="D113" s="15">
        <v>24161</v>
      </c>
      <c r="E113" s="15">
        <v>22352</v>
      </c>
      <c r="F113" s="15">
        <v>20470</v>
      </c>
      <c r="G113" s="15">
        <v>546</v>
      </c>
      <c r="H113" s="15">
        <v>1329</v>
      </c>
      <c r="I113" s="15">
        <f t="shared" si="13"/>
        <v>108617</v>
      </c>
      <c r="J113" s="15">
        <v>2</v>
      </c>
      <c r="K113" s="15">
        <v>1254</v>
      </c>
      <c r="L113" s="15">
        <v>4234</v>
      </c>
      <c r="M113" s="15">
        <v>0</v>
      </c>
      <c r="N113" s="15">
        <v>112</v>
      </c>
      <c r="O113" s="15">
        <v>4345</v>
      </c>
      <c r="P113" s="15">
        <v>95261</v>
      </c>
      <c r="Q113" s="15">
        <v>3409</v>
      </c>
      <c r="R113" s="15">
        <f t="shared" si="14"/>
        <v>108617</v>
      </c>
    </row>
    <row r="114" spans="1:18" s="7" customFormat="1" ht="12.75" x14ac:dyDescent="0.2">
      <c r="A114" s="19">
        <v>2018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s="7" customFormat="1" ht="12.75" customHeight="1" x14ac:dyDescent="0.2">
      <c r="A115" s="23" t="s">
        <v>65</v>
      </c>
      <c r="B115" s="15">
        <v>29433</v>
      </c>
      <c r="C115" s="15">
        <v>6373</v>
      </c>
      <c r="D115" s="15">
        <v>24109</v>
      </c>
      <c r="E115" s="15">
        <v>22164</v>
      </c>
      <c r="F115" s="15">
        <v>20470</v>
      </c>
      <c r="G115" s="15">
        <v>546</v>
      </c>
      <c r="H115" s="15">
        <v>1167</v>
      </c>
      <c r="I115" s="15">
        <f t="shared" si="13"/>
        <v>104262</v>
      </c>
      <c r="J115" s="15">
        <v>2</v>
      </c>
      <c r="K115" s="15">
        <v>373</v>
      </c>
      <c r="L115" s="15">
        <v>4784</v>
      </c>
      <c r="M115" s="15">
        <v>0</v>
      </c>
      <c r="N115" s="15">
        <v>112</v>
      </c>
      <c r="O115" s="15">
        <v>4577</v>
      </c>
      <c r="P115" s="15">
        <v>91047</v>
      </c>
      <c r="Q115" s="15">
        <v>3367</v>
      </c>
      <c r="R115" s="15">
        <f t="shared" si="14"/>
        <v>104262</v>
      </c>
    </row>
    <row r="116" spans="1:18" s="7" customFormat="1" ht="12.75" customHeight="1" x14ac:dyDescent="0.2">
      <c r="A116" s="23" t="s">
        <v>66</v>
      </c>
      <c r="B116" s="15">
        <v>29435</v>
      </c>
      <c r="C116" s="15">
        <v>6492</v>
      </c>
      <c r="D116" s="15">
        <v>24108</v>
      </c>
      <c r="E116" s="15">
        <v>22164</v>
      </c>
      <c r="F116" s="15">
        <v>20470</v>
      </c>
      <c r="G116" s="15">
        <v>546</v>
      </c>
      <c r="H116" s="15">
        <v>1464</v>
      </c>
      <c r="I116" s="15">
        <f t="shared" si="13"/>
        <v>104679</v>
      </c>
      <c r="J116" s="15">
        <v>2</v>
      </c>
      <c r="K116" s="15">
        <v>373</v>
      </c>
      <c r="L116" s="15">
        <v>5320</v>
      </c>
      <c r="M116" s="15">
        <v>0</v>
      </c>
      <c r="N116" s="15">
        <v>112</v>
      </c>
      <c r="O116" s="15">
        <v>4610</v>
      </c>
      <c r="P116" s="15">
        <v>90780</v>
      </c>
      <c r="Q116" s="15">
        <v>3482</v>
      </c>
      <c r="R116" s="15">
        <f t="shared" si="14"/>
        <v>104679</v>
      </c>
    </row>
    <row r="117" spans="1:18" s="7" customFormat="1" ht="12.75" customHeight="1" x14ac:dyDescent="0.2">
      <c r="A117" s="23" t="s">
        <v>56</v>
      </c>
      <c r="B117" s="15">
        <v>29435</v>
      </c>
      <c r="C117" s="15">
        <v>6377</v>
      </c>
      <c r="D117" s="15">
        <v>24109</v>
      </c>
      <c r="E117" s="15">
        <v>22164</v>
      </c>
      <c r="F117" s="15">
        <v>20470</v>
      </c>
      <c r="G117" s="15">
        <v>546</v>
      </c>
      <c r="H117" s="15">
        <v>1798</v>
      </c>
      <c r="I117" s="15">
        <f t="shared" si="13"/>
        <v>104899</v>
      </c>
      <c r="J117" s="15">
        <v>2</v>
      </c>
      <c r="K117" s="15">
        <v>349</v>
      </c>
      <c r="L117" s="15">
        <v>5754</v>
      </c>
      <c r="M117" s="15">
        <v>0</v>
      </c>
      <c r="N117" s="15">
        <v>112</v>
      </c>
      <c r="O117" s="15">
        <v>4869</v>
      </c>
      <c r="P117" s="15">
        <v>90386</v>
      </c>
      <c r="Q117" s="15">
        <v>3427</v>
      </c>
      <c r="R117" s="15">
        <f t="shared" si="14"/>
        <v>104899</v>
      </c>
    </row>
    <row r="118" spans="1:18" s="7" customFormat="1" ht="12.75" customHeight="1" x14ac:dyDescent="0.2">
      <c r="A118" s="23" t="s">
        <v>59</v>
      </c>
      <c r="B118" s="15">
        <v>29432</v>
      </c>
      <c r="C118" s="15">
        <v>6032</v>
      </c>
      <c r="D118" s="15">
        <v>23734</v>
      </c>
      <c r="E118" s="15">
        <v>21964</v>
      </c>
      <c r="F118" s="15">
        <v>20470</v>
      </c>
      <c r="G118" s="15">
        <v>546</v>
      </c>
      <c r="H118" s="15">
        <v>1456</v>
      </c>
      <c r="I118" s="15">
        <f t="shared" si="13"/>
        <v>103634</v>
      </c>
      <c r="J118" s="15">
        <v>2</v>
      </c>
      <c r="K118" s="15">
        <v>25</v>
      </c>
      <c r="L118" s="15">
        <v>5634</v>
      </c>
      <c r="M118" s="15">
        <v>0</v>
      </c>
      <c r="N118" s="15">
        <v>112</v>
      </c>
      <c r="O118" s="15">
        <v>4865</v>
      </c>
      <c r="P118" s="15">
        <v>89512</v>
      </c>
      <c r="Q118" s="15">
        <v>3484</v>
      </c>
      <c r="R118" s="15">
        <f t="shared" si="14"/>
        <v>103634</v>
      </c>
    </row>
    <row r="119" spans="1:18" s="7" customFormat="1" ht="12.75" customHeight="1" x14ac:dyDescent="0.2">
      <c r="A119" s="23" t="s">
        <v>60</v>
      </c>
      <c r="B119" s="15">
        <v>29431</v>
      </c>
      <c r="C119" s="15">
        <v>6090</v>
      </c>
      <c r="D119" s="15">
        <v>23734</v>
      </c>
      <c r="E119" s="15">
        <v>21946</v>
      </c>
      <c r="F119" s="15">
        <v>20470</v>
      </c>
      <c r="G119" s="15">
        <v>546</v>
      </c>
      <c r="H119" s="15">
        <v>1727</v>
      </c>
      <c r="I119" s="15">
        <f>SUM(B119:H119)</f>
        <v>103944</v>
      </c>
      <c r="J119" s="15">
        <v>2</v>
      </c>
      <c r="K119" s="15">
        <v>83</v>
      </c>
      <c r="L119" s="15">
        <v>6228</v>
      </c>
      <c r="M119" s="15">
        <v>0</v>
      </c>
      <c r="N119" s="15">
        <v>112</v>
      </c>
      <c r="O119" s="15">
        <v>4856</v>
      </c>
      <c r="P119" s="15">
        <v>88955</v>
      </c>
      <c r="Q119" s="15">
        <v>3708</v>
      </c>
      <c r="R119" s="15">
        <f t="shared" si="14"/>
        <v>103944</v>
      </c>
    </row>
    <row r="120" spans="1:18" s="7" customFormat="1" ht="12.75" customHeight="1" x14ac:dyDescent="0.2">
      <c r="A120" s="23" t="s">
        <v>57</v>
      </c>
      <c r="B120" s="15">
        <v>29429</v>
      </c>
      <c r="C120" s="15">
        <v>6431</v>
      </c>
      <c r="D120" s="15">
        <v>23411</v>
      </c>
      <c r="E120" s="15">
        <v>22946</v>
      </c>
      <c r="F120" s="15">
        <v>20470</v>
      </c>
      <c r="G120" s="15">
        <v>470</v>
      </c>
      <c r="H120" s="15">
        <v>1717</v>
      </c>
      <c r="I120" s="15">
        <f t="shared" si="13"/>
        <v>104874</v>
      </c>
      <c r="J120" s="15">
        <v>2</v>
      </c>
      <c r="K120" s="15">
        <v>769</v>
      </c>
      <c r="L120" s="15">
        <v>6067</v>
      </c>
      <c r="M120" s="15">
        <v>0</v>
      </c>
      <c r="N120" s="15">
        <v>112</v>
      </c>
      <c r="O120" s="15">
        <v>4910</v>
      </c>
      <c r="P120" s="15">
        <v>89063</v>
      </c>
      <c r="Q120" s="15">
        <v>3951</v>
      </c>
      <c r="R120" s="15">
        <f t="shared" si="14"/>
        <v>104874</v>
      </c>
    </row>
    <row r="121" spans="1:18" s="7" customFormat="1" ht="12.75" customHeight="1" x14ac:dyDescent="0.2">
      <c r="A121" s="23" t="s">
        <v>61</v>
      </c>
      <c r="B121" s="15">
        <v>29435</v>
      </c>
      <c r="C121" s="15">
        <v>6120</v>
      </c>
      <c r="D121" s="15">
        <v>23411</v>
      </c>
      <c r="E121" s="15">
        <v>25224</v>
      </c>
      <c r="F121" s="15">
        <v>20470</v>
      </c>
      <c r="G121" s="15">
        <v>470</v>
      </c>
      <c r="H121" s="15">
        <v>1558</v>
      </c>
      <c r="I121" s="15">
        <f t="shared" si="13"/>
        <v>106688</v>
      </c>
      <c r="J121" s="15">
        <v>2</v>
      </c>
      <c r="K121" s="15">
        <v>2475</v>
      </c>
      <c r="L121" s="15">
        <v>5926</v>
      </c>
      <c r="M121" s="15">
        <v>0</v>
      </c>
      <c r="N121" s="15">
        <v>112</v>
      </c>
      <c r="O121" s="15">
        <v>4900</v>
      </c>
      <c r="P121" s="15">
        <v>89474</v>
      </c>
      <c r="Q121" s="15">
        <v>3799</v>
      </c>
      <c r="R121" s="15">
        <f t="shared" si="14"/>
        <v>106688</v>
      </c>
    </row>
    <row r="122" spans="1:18" s="7" customFormat="1" ht="12.75" customHeight="1" x14ac:dyDescent="0.2">
      <c r="A122" s="23" t="s">
        <v>62</v>
      </c>
      <c r="B122" s="15">
        <v>29435</v>
      </c>
      <c r="C122" s="15">
        <v>5993</v>
      </c>
      <c r="D122" s="15">
        <v>22959</v>
      </c>
      <c r="E122" s="15">
        <v>26424</v>
      </c>
      <c r="F122" s="15">
        <v>20470</v>
      </c>
      <c r="G122" s="15">
        <v>470</v>
      </c>
      <c r="H122" s="15">
        <v>1911</v>
      </c>
      <c r="I122" s="15">
        <f t="shared" si="13"/>
        <v>107662</v>
      </c>
      <c r="J122" s="15">
        <v>2</v>
      </c>
      <c r="K122" s="15">
        <v>3673</v>
      </c>
      <c r="L122" s="15">
        <v>4118</v>
      </c>
      <c r="M122" s="15">
        <v>0</v>
      </c>
      <c r="N122" s="15">
        <v>112</v>
      </c>
      <c r="O122" s="15">
        <v>4890</v>
      </c>
      <c r="P122" s="15">
        <v>90963</v>
      </c>
      <c r="Q122" s="15">
        <v>3904</v>
      </c>
      <c r="R122" s="15">
        <f t="shared" si="14"/>
        <v>107662</v>
      </c>
    </row>
    <row r="123" spans="1:18" s="7" customFormat="1" ht="12.75" customHeight="1" x14ac:dyDescent="0.2">
      <c r="A123" s="23" t="s">
        <v>58</v>
      </c>
      <c r="B123" s="15">
        <v>29429</v>
      </c>
      <c r="C123" s="15">
        <v>5759</v>
      </c>
      <c r="D123" s="15">
        <v>22635</v>
      </c>
      <c r="E123" s="15">
        <v>30424</v>
      </c>
      <c r="F123" s="15">
        <v>20470</v>
      </c>
      <c r="G123" s="15">
        <v>470</v>
      </c>
      <c r="H123" s="15">
        <v>1721</v>
      </c>
      <c r="I123" s="15">
        <f t="shared" si="13"/>
        <v>110908</v>
      </c>
      <c r="J123" s="15">
        <v>2</v>
      </c>
      <c r="K123" s="15">
        <v>5035</v>
      </c>
      <c r="L123" s="15">
        <v>4643</v>
      </c>
      <c r="M123" s="15">
        <v>0</v>
      </c>
      <c r="N123" s="15">
        <v>112</v>
      </c>
      <c r="O123" s="15">
        <v>4901</v>
      </c>
      <c r="P123" s="15">
        <v>92038</v>
      </c>
      <c r="Q123" s="15">
        <v>4177</v>
      </c>
      <c r="R123" s="15">
        <f t="shared" si="14"/>
        <v>110908</v>
      </c>
    </row>
    <row r="124" spans="1:18" s="7" customFormat="1" ht="12.75" customHeight="1" x14ac:dyDescent="0.2">
      <c r="A124" s="23" t="s">
        <v>63</v>
      </c>
      <c r="B124" s="15">
        <v>29429</v>
      </c>
      <c r="C124" s="15">
        <v>5354</v>
      </c>
      <c r="D124" s="15">
        <v>22579</v>
      </c>
      <c r="E124" s="15">
        <v>30225</v>
      </c>
      <c r="F124" s="15">
        <v>20470</v>
      </c>
      <c r="G124" s="15">
        <v>470</v>
      </c>
      <c r="H124" s="15">
        <v>1463</v>
      </c>
      <c r="I124" s="15">
        <f t="shared" si="13"/>
        <v>109990</v>
      </c>
      <c r="J124" s="15">
        <v>2</v>
      </c>
      <c r="K124" s="15">
        <v>340</v>
      </c>
      <c r="L124" s="15">
        <v>8291</v>
      </c>
      <c r="M124" s="15">
        <v>0</v>
      </c>
      <c r="N124" s="15">
        <v>112</v>
      </c>
      <c r="O124" s="15">
        <v>4894</v>
      </c>
      <c r="P124" s="15">
        <v>91994</v>
      </c>
      <c r="Q124" s="15">
        <v>4357</v>
      </c>
      <c r="R124" s="15">
        <f t="shared" si="14"/>
        <v>109990</v>
      </c>
    </row>
    <row r="125" spans="1:18" s="7" customFormat="1" ht="12.75" customHeight="1" x14ac:dyDescent="0.2">
      <c r="A125" s="23" t="s">
        <v>64</v>
      </c>
      <c r="B125" s="15">
        <v>29431</v>
      </c>
      <c r="C125" s="15">
        <v>5035</v>
      </c>
      <c r="D125" s="15">
        <v>22178</v>
      </c>
      <c r="E125" s="15">
        <v>30207</v>
      </c>
      <c r="F125" s="15">
        <v>20470</v>
      </c>
      <c r="G125" s="15">
        <v>470</v>
      </c>
      <c r="H125" s="15">
        <v>1716</v>
      </c>
      <c r="I125" s="15">
        <f t="shared" si="13"/>
        <v>109507</v>
      </c>
      <c r="J125" s="15">
        <v>2</v>
      </c>
      <c r="K125" s="15">
        <v>322</v>
      </c>
      <c r="L125" s="15">
        <v>8364</v>
      </c>
      <c r="M125" s="15">
        <v>0</v>
      </c>
      <c r="N125" s="15">
        <v>112</v>
      </c>
      <c r="O125" s="15">
        <v>4872</v>
      </c>
      <c r="P125" s="15">
        <v>91706</v>
      </c>
      <c r="Q125" s="15">
        <v>4129</v>
      </c>
      <c r="R125" s="15">
        <f t="shared" si="14"/>
        <v>109507</v>
      </c>
    </row>
    <row r="126" spans="1:18" s="7" customFormat="1" ht="12.75" customHeight="1" x14ac:dyDescent="0.2">
      <c r="A126" s="23" t="s">
        <v>55</v>
      </c>
      <c r="B126" s="15">
        <v>29390</v>
      </c>
      <c r="C126" s="15">
        <v>5294</v>
      </c>
      <c r="D126" s="15">
        <v>21849</v>
      </c>
      <c r="E126" s="15">
        <v>30207</v>
      </c>
      <c r="F126" s="15">
        <v>20470</v>
      </c>
      <c r="G126" s="15">
        <v>394</v>
      </c>
      <c r="H126" s="15">
        <v>1626</v>
      </c>
      <c r="I126" s="15">
        <f t="shared" si="13"/>
        <v>109230</v>
      </c>
      <c r="J126" s="15">
        <v>2</v>
      </c>
      <c r="K126" s="15">
        <v>10</v>
      </c>
      <c r="L126" s="15">
        <v>9157</v>
      </c>
      <c r="M126" s="15">
        <v>0</v>
      </c>
      <c r="N126" s="15">
        <v>112</v>
      </c>
      <c r="O126" s="15">
        <v>4914</v>
      </c>
      <c r="P126" s="15">
        <v>91012</v>
      </c>
      <c r="Q126" s="15">
        <v>4023</v>
      </c>
      <c r="R126" s="15">
        <f t="shared" si="14"/>
        <v>109230</v>
      </c>
    </row>
    <row r="127" spans="1:18" s="7" customFormat="1" ht="12.75" customHeight="1" x14ac:dyDescent="0.2">
      <c r="A127" s="19">
        <v>2019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s="7" customFormat="1" ht="12.75" customHeight="1" x14ac:dyDescent="0.2">
      <c r="A128" s="23" t="s">
        <v>65</v>
      </c>
      <c r="B128" s="15">
        <v>29302</v>
      </c>
      <c r="C128" s="15">
        <v>5981</v>
      </c>
      <c r="D128" s="15">
        <v>21793</v>
      </c>
      <c r="E128" s="15">
        <v>30207</v>
      </c>
      <c r="F128" s="15">
        <v>20470</v>
      </c>
      <c r="G128" s="15">
        <v>394</v>
      </c>
      <c r="H128" s="15">
        <v>2020</v>
      </c>
      <c r="I128" s="15">
        <f t="shared" ref="I128:I129" si="15">SUM(B128:H128)</f>
        <v>110167</v>
      </c>
      <c r="J128" s="15">
        <v>2</v>
      </c>
      <c r="K128" s="15">
        <v>10</v>
      </c>
      <c r="L128" s="15">
        <v>9234</v>
      </c>
      <c r="M128" s="15">
        <v>0</v>
      </c>
      <c r="N128" s="15">
        <v>112</v>
      </c>
      <c r="O128" s="15">
        <v>4952</v>
      </c>
      <c r="P128" s="15">
        <v>91806</v>
      </c>
      <c r="Q128" s="15">
        <v>4051</v>
      </c>
      <c r="R128" s="15">
        <f t="shared" ref="R128:R129" si="16">SUM(J128:Q128)</f>
        <v>110167</v>
      </c>
    </row>
    <row r="129" spans="1:18" s="7" customFormat="1" ht="12.75" customHeight="1" x14ac:dyDescent="0.2">
      <c r="A129" s="23" t="s">
        <v>66</v>
      </c>
      <c r="B129" s="15">
        <v>29302</v>
      </c>
      <c r="C129" s="15">
        <v>5671</v>
      </c>
      <c r="D129" s="15">
        <v>21426</v>
      </c>
      <c r="E129" s="15">
        <v>30041</v>
      </c>
      <c r="F129" s="15">
        <v>20470</v>
      </c>
      <c r="G129" s="15">
        <v>394</v>
      </c>
      <c r="H129" s="15">
        <v>1639</v>
      </c>
      <c r="I129" s="15">
        <f t="shared" si="15"/>
        <v>108943</v>
      </c>
      <c r="J129" s="15">
        <v>2</v>
      </c>
      <c r="K129" s="15">
        <v>2</v>
      </c>
      <c r="L129" s="15">
        <v>7620</v>
      </c>
      <c r="M129" s="15">
        <v>0</v>
      </c>
      <c r="N129" s="15">
        <v>112</v>
      </c>
      <c r="O129" s="15">
        <v>4950</v>
      </c>
      <c r="P129" s="15">
        <v>92178</v>
      </c>
      <c r="Q129" s="15">
        <v>4079</v>
      </c>
      <c r="R129" s="15">
        <f t="shared" si="16"/>
        <v>108943</v>
      </c>
    </row>
    <row r="130" spans="1:18" s="7" customFormat="1" ht="12.75" customHeight="1" x14ac:dyDescent="0.2">
      <c r="A130" s="23" t="s">
        <v>56</v>
      </c>
      <c r="B130" s="15">
        <v>29301</v>
      </c>
      <c r="C130" s="15">
        <v>5193</v>
      </c>
      <c r="D130" s="15">
        <v>21086</v>
      </c>
      <c r="E130" s="15">
        <v>30041</v>
      </c>
      <c r="F130" s="15">
        <v>20470</v>
      </c>
      <c r="G130" s="15">
        <v>394</v>
      </c>
      <c r="H130" s="15">
        <v>1872</v>
      </c>
      <c r="I130" s="15">
        <f>SUM(B130:H130)</f>
        <v>108357</v>
      </c>
      <c r="J130" s="15">
        <v>2</v>
      </c>
      <c r="K130" s="15">
        <v>2</v>
      </c>
      <c r="L130" s="15">
        <v>7268</v>
      </c>
      <c r="M130" s="15">
        <v>0</v>
      </c>
      <c r="N130" s="15">
        <v>112</v>
      </c>
      <c r="O130" s="15">
        <v>4951</v>
      </c>
      <c r="P130" s="15">
        <v>91969</v>
      </c>
      <c r="Q130" s="15">
        <v>4053</v>
      </c>
      <c r="R130" s="15">
        <f>SUM(J130:Q130)</f>
        <v>108357</v>
      </c>
    </row>
    <row r="131" spans="1:18" s="7" customFormat="1" ht="12.75" customHeight="1" x14ac:dyDescent="0.2">
      <c r="A131" s="23" t="s">
        <v>59</v>
      </c>
      <c r="B131" s="15">
        <v>29314</v>
      </c>
      <c r="C131" s="15">
        <v>4757</v>
      </c>
      <c r="D131" s="15">
        <v>20360</v>
      </c>
      <c r="E131" s="15">
        <v>29875</v>
      </c>
      <c r="F131" s="15">
        <v>20470</v>
      </c>
      <c r="G131" s="15">
        <v>394</v>
      </c>
      <c r="H131" s="15">
        <v>1377</v>
      </c>
      <c r="I131" s="15">
        <f t="shared" ref="I131:I146" si="17">SUM(B131:H131)</f>
        <v>106547</v>
      </c>
      <c r="J131" s="15">
        <v>2</v>
      </c>
      <c r="K131" s="15">
        <v>23</v>
      </c>
      <c r="L131" s="15">
        <v>6041</v>
      </c>
      <c r="M131" s="15">
        <v>0</v>
      </c>
      <c r="N131" s="15">
        <v>112</v>
      </c>
      <c r="O131" s="15">
        <v>4942</v>
      </c>
      <c r="P131" s="15">
        <v>91525</v>
      </c>
      <c r="Q131" s="15">
        <v>3902</v>
      </c>
      <c r="R131" s="15">
        <f t="shared" ref="R131:R155" si="18">SUM(J131:Q131)</f>
        <v>106547</v>
      </c>
    </row>
    <row r="132" spans="1:18" s="7" customFormat="1" ht="12.75" customHeight="1" x14ac:dyDescent="0.2">
      <c r="A132" s="23" t="s">
        <v>60</v>
      </c>
      <c r="B132" s="15">
        <v>29312</v>
      </c>
      <c r="C132" s="15">
        <v>4631</v>
      </c>
      <c r="D132" s="15">
        <v>20359</v>
      </c>
      <c r="E132" s="15">
        <v>32078</v>
      </c>
      <c r="F132" s="15">
        <v>20470</v>
      </c>
      <c r="G132" s="15">
        <v>394</v>
      </c>
      <c r="H132" s="15">
        <v>1586</v>
      </c>
      <c r="I132" s="15">
        <f t="shared" si="17"/>
        <v>108830</v>
      </c>
      <c r="J132" s="15">
        <v>2</v>
      </c>
      <c r="K132" s="15">
        <v>2220</v>
      </c>
      <c r="L132" s="15">
        <v>6609</v>
      </c>
      <c r="M132" s="15">
        <v>0</v>
      </c>
      <c r="N132" s="15">
        <v>112</v>
      </c>
      <c r="O132" s="15">
        <v>4919</v>
      </c>
      <c r="P132" s="15">
        <v>90880</v>
      </c>
      <c r="Q132" s="15">
        <v>4088</v>
      </c>
      <c r="R132" s="15">
        <f t="shared" si="18"/>
        <v>108830</v>
      </c>
    </row>
    <row r="133" spans="1:18" s="7" customFormat="1" ht="12.75" customHeight="1" x14ac:dyDescent="0.2">
      <c r="A133" s="23" t="s">
        <v>57</v>
      </c>
      <c r="B133" s="15">
        <v>29331</v>
      </c>
      <c r="C133" s="15">
        <v>4355</v>
      </c>
      <c r="D133" s="15">
        <v>20020</v>
      </c>
      <c r="E133" s="15">
        <v>32078</v>
      </c>
      <c r="F133" s="15">
        <v>20470</v>
      </c>
      <c r="G133" s="15">
        <v>317</v>
      </c>
      <c r="H133" s="15">
        <v>1630</v>
      </c>
      <c r="I133" s="15">
        <f t="shared" si="17"/>
        <v>108201</v>
      </c>
      <c r="J133" s="15">
        <v>2</v>
      </c>
      <c r="K133" s="15">
        <v>985</v>
      </c>
      <c r="L133" s="15">
        <v>7696</v>
      </c>
      <c r="M133" s="15">
        <v>0</v>
      </c>
      <c r="N133" s="15">
        <v>112</v>
      </c>
      <c r="O133" s="15">
        <v>4968</v>
      </c>
      <c r="P133" s="15">
        <v>90315</v>
      </c>
      <c r="Q133" s="15">
        <v>4123</v>
      </c>
      <c r="R133" s="15">
        <f t="shared" si="18"/>
        <v>108201</v>
      </c>
    </row>
    <row r="134" spans="1:18" s="7" customFormat="1" ht="12.75" customHeight="1" x14ac:dyDescent="0.2">
      <c r="A134" s="23" t="s">
        <v>61</v>
      </c>
      <c r="B134" s="15">
        <v>29331</v>
      </c>
      <c r="C134" s="15">
        <v>3916</v>
      </c>
      <c r="D134" s="15">
        <v>19961</v>
      </c>
      <c r="E134" s="15">
        <v>32833</v>
      </c>
      <c r="F134" s="15">
        <v>20470</v>
      </c>
      <c r="G134" s="15">
        <v>317</v>
      </c>
      <c r="H134" s="15">
        <v>1503</v>
      </c>
      <c r="I134" s="15">
        <f t="shared" si="17"/>
        <v>108331</v>
      </c>
      <c r="J134" s="15">
        <v>2</v>
      </c>
      <c r="K134" s="15">
        <v>864</v>
      </c>
      <c r="L134" s="15">
        <v>7802</v>
      </c>
      <c r="M134" s="15">
        <v>0</v>
      </c>
      <c r="N134" s="15">
        <v>112</v>
      </c>
      <c r="O134" s="15">
        <v>4968</v>
      </c>
      <c r="P134" s="15">
        <v>90463</v>
      </c>
      <c r="Q134" s="15">
        <v>4120</v>
      </c>
      <c r="R134" s="15">
        <f t="shared" si="18"/>
        <v>108331</v>
      </c>
    </row>
    <row r="135" spans="1:18" s="7" customFormat="1" ht="12.75" customHeight="1" x14ac:dyDescent="0.2">
      <c r="A135" s="23" t="s">
        <v>62</v>
      </c>
      <c r="B135" s="15">
        <v>29331</v>
      </c>
      <c r="C135" s="15">
        <v>3708</v>
      </c>
      <c r="D135" s="15">
        <v>19451</v>
      </c>
      <c r="E135" s="15">
        <v>32833</v>
      </c>
      <c r="F135" s="15">
        <v>20470</v>
      </c>
      <c r="G135" s="15">
        <v>317</v>
      </c>
      <c r="H135" s="15">
        <v>1975</v>
      </c>
      <c r="I135" s="15">
        <f t="shared" si="17"/>
        <v>108085</v>
      </c>
      <c r="J135" s="15">
        <v>2</v>
      </c>
      <c r="K135" s="15">
        <v>864</v>
      </c>
      <c r="L135" s="15">
        <v>7897</v>
      </c>
      <c r="M135" s="15">
        <v>0</v>
      </c>
      <c r="N135" s="15">
        <v>112</v>
      </c>
      <c r="O135" s="15">
        <v>4977</v>
      </c>
      <c r="P135" s="15">
        <v>90017</v>
      </c>
      <c r="Q135" s="15">
        <v>4216</v>
      </c>
      <c r="R135" s="15">
        <f t="shared" si="18"/>
        <v>108085</v>
      </c>
    </row>
    <row r="136" spans="1:18" s="7" customFormat="1" ht="12.75" customHeight="1" x14ac:dyDescent="0.2">
      <c r="A136" s="23" t="s">
        <v>58</v>
      </c>
      <c r="B136" s="15">
        <v>29330</v>
      </c>
      <c r="C136" s="15">
        <v>3367</v>
      </c>
      <c r="D136" s="15">
        <v>19108</v>
      </c>
      <c r="E136" s="15">
        <v>32833</v>
      </c>
      <c r="F136" s="15">
        <v>20470</v>
      </c>
      <c r="G136" s="15">
        <v>317</v>
      </c>
      <c r="H136" s="15">
        <v>1441</v>
      </c>
      <c r="I136" s="15">
        <f t="shared" si="17"/>
        <v>106866</v>
      </c>
      <c r="J136" s="15">
        <v>2</v>
      </c>
      <c r="K136" s="15">
        <v>610</v>
      </c>
      <c r="L136" s="15">
        <v>7134</v>
      </c>
      <c r="M136" s="15">
        <v>0</v>
      </c>
      <c r="N136" s="15">
        <v>112</v>
      </c>
      <c r="O136" s="15">
        <v>4981</v>
      </c>
      <c r="P136" s="15">
        <v>89739</v>
      </c>
      <c r="Q136" s="15">
        <v>4288</v>
      </c>
      <c r="R136" s="15">
        <f t="shared" si="18"/>
        <v>106866</v>
      </c>
    </row>
    <row r="137" spans="1:18" s="7" customFormat="1" ht="12.75" customHeight="1" x14ac:dyDescent="0.2">
      <c r="A137" s="23" t="s">
        <v>63</v>
      </c>
      <c r="B137" s="15">
        <v>29329</v>
      </c>
      <c r="C137" s="15">
        <v>2981</v>
      </c>
      <c r="D137" s="15">
        <v>19049</v>
      </c>
      <c r="E137" s="15">
        <v>32730</v>
      </c>
      <c r="F137" s="15">
        <v>20470</v>
      </c>
      <c r="G137" s="15">
        <v>317</v>
      </c>
      <c r="H137" s="15">
        <v>1174</v>
      </c>
      <c r="I137" s="15">
        <f t="shared" si="17"/>
        <v>106050</v>
      </c>
      <c r="J137" s="15">
        <v>2</v>
      </c>
      <c r="K137" s="15">
        <v>24</v>
      </c>
      <c r="L137" s="15">
        <v>6663</v>
      </c>
      <c r="M137" s="15">
        <v>0</v>
      </c>
      <c r="N137" s="15">
        <v>112</v>
      </c>
      <c r="O137" s="15">
        <v>5011</v>
      </c>
      <c r="P137" s="15">
        <v>89690</v>
      </c>
      <c r="Q137" s="15">
        <v>4548</v>
      </c>
      <c r="R137" s="15">
        <f t="shared" si="18"/>
        <v>106050</v>
      </c>
    </row>
    <row r="138" spans="1:18" s="7" customFormat="1" ht="12.75" customHeight="1" x14ac:dyDescent="0.2">
      <c r="A138" s="23" t="s">
        <v>64</v>
      </c>
      <c r="B138" s="15">
        <v>29329</v>
      </c>
      <c r="C138" s="15">
        <v>2927</v>
      </c>
      <c r="D138" s="15">
        <v>18534</v>
      </c>
      <c r="E138" s="15">
        <v>32712</v>
      </c>
      <c r="F138" s="15">
        <v>20470</v>
      </c>
      <c r="G138" s="15">
        <v>239</v>
      </c>
      <c r="H138" s="15">
        <v>1348</v>
      </c>
      <c r="I138" s="15">
        <f t="shared" si="17"/>
        <v>105559</v>
      </c>
      <c r="J138" s="15">
        <v>2</v>
      </c>
      <c r="K138" s="15">
        <v>6</v>
      </c>
      <c r="L138" s="15">
        <v>5520</v>
      </c>
      <c r="M138" s="15">
        <v>0</v>
      </c>
      <c r="N138" s="15">
        <v>112</v>
      </c>
      <c r="O138" s="15">
        <v>4998</v>
      </c>
      <c r="P138" s="15">
        <v>90113</v>
      </c>
      <c r="Q138" s="15">
        <v>4808</v>
      </c>
      <c r="R138" s="15">
        <f t="shared" si="18"/>
        <v>105559</v>
      </c>
    </row>
    <row r="139" spans="1:18" s="7" customFormat="1" ht="12.75" customHeight="1" x14ac:dyDescent="0.2">
      <c r="A139" s="23" t="s">
        <v>55</v>
      </c>
      <c r="B139" s="15">
        <v>29325</v>
      </c>
      <c r="C139" s="15">
        <v>2610</v>
      </c>
      <c r="D139" s="15">
        <v>18203</v>
      </c>
      <c r="E139" s="15">
        <v>35214</v>
      </c>
      <c r="F139" s="15">
        <v>20470</v>
      </c>
      <c r="G139" s="15">
        <v>239</v>
      </c>
      <c r="H139" s="15">
        <v>1268</v>
      </c>
      <c r="I139" s="15">
        <f t="shared" si="17"/>
        <v>107329</v>
      </c>
      <c r="J139" s="15">
        <v>2</v>
      </c>
      <c r="K139" s="15">
        <v>988</v>
      </c>
      <c r="L139" s="15">
        <v>5877</v>
      </c>
      <c r="M139" s="15">
        <v>0</v>
      </c>
      <c r="N139" s="15">
        <v>112</v>
      </c>
      <c r="O139" s="15">
        <v>5048</v>
      </c>
      <c r="P139" s="15">
        <v>90549</v>
      </c>
      <c r="Q139" s="15">
        <v>4753</v>
      </c>
      <c r="R139" s="15">
        <f t="shared" si="18"/>
        <v>107329</v>
      </c>
    </row>
    <row r="140" spans="1:18" s="7" customFormat="1" ht="12.75" customHeight="1" x14ac:dyDescent="0.2">
      <c r="A140" s="19">
        <v>2020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s="7" customFormat="1" ht="12.75" customHeight="1" x14ac:dyDescent="0.2">
      <c r="A141" s="23" t="s">
        <v>65</v>
      </c>
      <c r="B141" s="15">
        <v>26487</v>
      </c>
      <c r="C141" s="15">
        <v>4614</v>
      </c>
      <c r="D141" s="15">
        <v>17684</v>
      </c>
      <c r="E141" s="15">
        <v>35111</v>
      </c>
      <c r="F141" s="15">
        <v>20470</v>
      </c>
      <c r="G141" s="15">
        <v>239</v>
      </c>
      <c r="H141" s="15">
        <v>1680</v>
      </c>
      <c r="I141" s="15">
        <f t="shared" si="17"/>
        <v>106285</v>
      </c>
      <c r="J141" s="15">
        <v>2</v>
      </c>
      <c r="K141" s="15">
        <v>6</v>
      </c>
      <c r="L141" s="15">
        <v>5058</v>
      </c>
      <c r="M141" s="15">
        <v>0</v>
      </c>
      <c r="N141" s="15">
        <v>112</v>
      </c>
      <c r="O141" s="15">
        <v>5017</v>
      </c>
      <c r="P141" s="15">
        <v>90697</v>
      </c>
      <c r="Q141" s="15">
        <v>5393</v>
      </c>
      <c r="R141" s="15">
        <f t="shared" si="18"/>
        <v>106285</v>
      </c>
    </row>
    <row r="142" spans="1:18" s="7" customFormat="1" ht="12.75" customHeight="1" x14ac:dyDescent="0.2">
      <c r="A142" s="23" t="s">
        <v>66</v>
      </c>
      <c r="B142" s="15">
        <v>26474</v>
      </c>
      <c r="C142" s="15">
        <v>4558</v>
      </c>
      <c r="D142" s="15">
        <v>17684</v>
      </c>
      <c r="E142" s="15">
        <v>35111</v>
      </c>
      <c r="F142" s="15">
        <v>20470</v>
      </c>
      <c r="G142" s="15">
        <v>239</v>
      </c>
      <c r="H142" s="15">
        <v>2028</v>
      </c>
      <c r="I142" s="15">
        <f t="shared" si="17"/>
        <v>106564</v>
      </c>
      <c r="J142" s="15">
        <v>2</v>
      </c>
      <c r="K142" s="15">
        <v>6</v>
      </c>
      <c r="L142" s="15">
        <v>6232</v>
      </c>
      <c r="M142" s="15">
        <v>0</v>
      </c>
      <c r="N142" s="15">
        <v>112</v>
      </c>
      <c r="O142" s="15">
        <v>5000</v>
      </c>
      <c r="P142" s="15">
        <v>89697</v>
      </c>
      <c r="Q142" s="15">
        <v>5515</v>
      </c>
      <c r="R142" s="15">
        <f t="shared" si="18"/>
        <v>106564</v>
      </c>
    </row>
    <row r="143" spans="1:18" s="7" customFormat="1" ht="12.75" customHeight="1" x14ac:dyDescent="0.2">
      <c r="A143" s="23" t="s">
        <v>56</v>
      </c>
      <c r="B143" s="15">
        <v>26476</v>
      </c>
      <c r="C143" s="15">
        <v>4367</v>
      </c>
      <c r="D143" s="15">
        <v>17329</v>
      </c>
      <c r="E143" s="15">
        <v>35111</v>
      </c>
      <c r="F143" s="15">
        <v>20470</v>
      </c>
      <c r="G143" s="15">
        <v>239</v>
      </c>
      <c r="H143" s="15">
        <v>2200</v>
      </c>
      <c r="I143" s="15">
        <f t="shared" si="17"/>
        <v>106192</v>
      </c>
      <c r="J143" s="15">
        <v>2</v>
      </c>
      <c r="K143" s="15">
        <v>2</v>
      </c>
      <c r="L143" s="15">
        <v>5646</v>
      </c>
      <c r="M143" s="15">
        <v>0</v>
      </c>
      <c r="N143" s="15">
        <v>112</v>
      </c>
      <c r="O143" s="15">
        <v>5012</v>
      </c>
      <c r="P143" s="15">
        <v>89563</v>
      </c>
      <c r="Q143" s="15">
        <v>5855</v>
      </c>
      <c r="R143" s="15">
        <f t="shared" si="18"/>
        <v>106192</v>
      </c>
    </row>
    <row r="144" spans="1:18" s="7" customFormat="1" ht="12.75" customHeight="1" x14ac:dyDescent="0.2">
      <c r="A144" s="23" t="s">
        <v>59</v>
      </c>
      <c r="B144" s="15">
        <v>26476</v>
      </c>
      <c r="C144" s="15">
        <v>4350</v>
      </c>
      <c r="D144" s="15">
        <v>17329</v>
      </c>
      <c r="E144" s="15">
        <v>36574</v>
      </c>
      <c r="F144" s="15">
        <v>20470</v>
      </c>
      <c r="G144" s="15">
        <v>239</v>
      </c>
      <c r="H144" s="15">
        <v>2165</v>
      </c>
      <c r="I144" s="15">
        <f t="shared" si="17"/>
        <v>107603</v>
      </c>
      <c r="J144" s="15">
        <v>2</v>
      </c>
      <c r="K144" s="15">
        <v>702</v>
      </c>
      <c r="L144" s="15">
        <v>5220</v>
      </c>
      <c r="M144" s="15">
        <v>0</v>
      </c>
      <c r="N144" s="15">
        <v>112</v>
      </c>
      <c r="O144" s="15">
        <v>4994</v>
      </c>
      <c r="P144" s="15">
        <v>89744</v>
      </c>
      <c r="Q144" s="15">
        <v>6829</v>
      </c>
      <c r="R144" s="15">
        <f t="shared" si="18"/>
        <v>107603</v>
      </c>
    </row>
    <row r="145" spans="1:18" s="7" customFormat="1" ht="12.75" customHeight="1" x14ac:dyDescent="0.2">
      <c r="A145" s="23" t="s">
        <v>60</v>
      </c>
      <c r="B145" s="15">
        <v>26477</v>
      </c>
      <c r="C145" s="15">
        <v>4344</v>
      </c>
      <c r="D145" s="15">
        <v>16804</v>
      </c>
      <c r="E145" s="15">
        <v>36557</v>
      </c>
      <c r="F145" s="15">
        <v>20470</v>
      </c>
      <c r="G145" s="15">
        <v>239</v>
      </c>
      <c r="H145" s="15">
        <v>2449</v>
      </c>
      <c r="I145" s="15">
        <f t="shared" si="17"/>
        <v>107340</v>
      </c>
      <c r="J145" s="15">
        <v>2</v>
      </c>
      <c r="K145" s="15">
        <v>684</v>
      </c>
      <c r="L145" s="15">
        <v>4758</v>
      </c>
      <c r="M145" s="15">
        <v>0</v>
      </c>
      <c r="N145" s="15">
        <v>112</v>
      </c>
      <c r="O145" s="15">
        <v>4969</v>
      </c>
      <c r="P145" s="15">
        <v>89609</v>
      </c>
      <c r="Q145" s="15">
        <v>7206</v>
      </c>
      <c r="R145" s="15">
        <f t="shared" si="18"/>
        <v>107340</v>
      </c>
    </row>
    <row r="146" spans="1:18" s="7" customFormat="1" ht="12.75" customHeight="1" x14ac:dyDescent="0.2">
      <c r="A146" s="23" t="s">
        <v>57</v>
      </c>
      <c r="B146" s="15">
        <v>27718</v>
      </c>
      <c r="C146" s="15">
        <v>2622</v>
      </c>
      <c r="D146" s="15">
        <v>16804</v>
      </c>
      <c r="E146" s="15">
        <v>36536</v>
      </c>
      <c r="F146" s="15">
        <v>20470</v>
      </c>
      <c r="G146" s="15">
        <v>160</v>
      </c>
      <c r="H146" s="15">
        <v>2886</v>
      </c>
      <c r="I146" s="15">
        <f t="shared" si="17"/>
        <v>107196</v>
      </c>
      <c r="J146" s="15">
        <v>2</v>
      </c>
      <c r="K146" s="15">
        <v>2</v>
      </c>
      <c r="L146" s="15">
        <v>5563</v>
      </c>
      <c r="M146" s="15">
        <v>0</v>
      </c>
      <c r="N146" s="15">
        <v>112</v>
      </c>
      <c r="O146" s="15">
        <v>6239</v>
      </c>
      <c r="P146" s="15">
        <v>89509</v>
      </c>
      <c r="Q146" s="15">
        <v>5769</v>
      </c>
      <c r="R146" s="15">
        <f t="shared" si="18"/>
        <v>107196</v>
      </c>
    </row>
    <row r="147" spans="1:18" s="7" customFormat="1" ht="12.75" customHeight="1" x14ac:dyDescent="0.2">
      <c r="A147" s="23" t="s">
        <v>61</v>
      </c>
      <c r="B147" s="15">
        <v>27720</v>
      </c>
      <c r="C147" s="15">
        <v>2557</v>
      </c>
      <c r="D147" s="15">
        <v>16766</v>
      </c>
      <c r="E147" s="15">
        <v>36620</v>
      </c>
      <c r="F147" s="15">
        <v>20470</v>
      </c>
      <c r="G147" s="15">
        <v>160</v>
      </c>
      <c r="H147" s="15">
        <v>2869</v>
      </c>
      <c r="I147" s="15">
        <f>SUM(B147:H147)</f>
        <v>107162</v>
      </c>
      <c r="J147" s="15">
        <v>2</v>
      </c>
      <c r="K147" s="15">
        <v>2</v>
      </c>
      <c r="L147" s="15">
        <v>4618</v>
      </c>
      <c r="M147" s="15">
        <v>0</v>
      </c>
      <c r="N147" s="15">
        <v>112</v>
      </c>
      <c r="O147" s="15">
        <v>6234</v>
      </c>
      <c r="P147" s="15">
        <v>91406</v>
      </c>
      <c r="Q147" s="15">
        <v>4788</v>
      </c>
      <c r="R147" s="15">
        <f t="shared" si="18"/>
        <v>107162</v>
      </c>
    </row>
    <row r="148" spans="1:18" s="7" customFormat="1" ht="12.75" customHeight="1" x14ac:dyDescent="0.2">
      <c r="A148" s="23" t="s">
        <v>62</v>
      </c>
      <c r="B148" s="15">
        <v>27722</v>
      </c>
      <c r="C148" s="15">
        <v>2455</v>
      </c>
      <c r="D148" s="15">
        <v>16766</v>
      </c>
      <c r="E148" s="15">
        <v>37100</v>
      </c>
      <c r="F148" s="15">
        <v>20470</v>
      </c>
      <c r="G148" s="15">
        <v>160</v>
      </c>
      <c r="H148" s="15">
        <v>3237</v>
      </c>
      <c r="I148" s="15">
        <f t="shared" ref="I148:I155" si="19">SUM(B148:H148)</f>
        <v>107910</v>
      </c>
      <c r="J148" s="15">
        <v>2</v>
      </c>
      <c r="K148" s="15">
        <v>482</v>
      </c>
      <c r="L148" s="15">
        <v>4563</v>
      </c>
      <c r="M148" s="15">
        <v>0</v>
      </c>
      <c r="N148" s="15">
        <v>112</v>
      </c>
      <c r="O148" s="15">
        <v>6212</v>
      </c>
      <c r="P148" s="15">
        <v>91574</v>
      </c>
      <c r="Q148" s="15">
        <v>4965</v>
      </c>
      <c r="R148" s="15">
        <f t="shared" si="18"/>
        <v>107910</v>
      </c>
    </row>
    <row r="149" spans="1:18" s="7" customFormat="1" ht="12.75" customHeight="1" x14ac:dyDescent="0.2">
      <c r="A149" s="23" t="s">
        <v>58</v>
      </c>
      <c r="B149" s="15">
        <v>27701</v>
      </c>
      <c r="C149" s="15">
        <v>2097</v>
      </c>
      <c r="D149" s="15">
        <v>16730</v>
      </c>
      <c r="E149" s="15">
        <v>43715</v>
      </c>
      <c r="F149" s="15">
        <v>21446</v>
      </c>
      <c r="G149" s="15">
        <v>160</v>
      </c>
      <c r="H149" s="15">
        <v>2599</v>
      </c>
      <c r="I149" s="15">
        <f t="shared" si="19"/>
        <v>114448</v>
      </c>
      <c r="J149" s="15">
        <v>2</v>
      </c>
      <c r="K149" s="15">
        <v>2506</v>
      </c>
      <c r="L149" s="15">
        <v>7552</v>
      </c>
      <c r="M149" s="15">
        <v>0</v>
      </c>
      <c r="N149" s="15">
        <v>112</v>
      </c>
      <c r="O149" s="15">
        <v>6180</v>
      </c>
      <c r="P149" s="15">
        <v>91714</v>
      </c>
      <c r="Q149" s="15">
        <v>6382</v>
      </c>
      <c r="R149" s="15">
        <f t="shared" si="18"/>
        <v>114448</v>
      </c>
    </row>
    <row r="150" spans="1:18" s="7" customFormat="1" ht="12.75" customHeight="1" x14ac:dyDescent="0.2">
      <c r="A150" s="23" t="s">
        <v>63</v>
      </c>
      <c r="B150" s="15">
        <v>27701</v>
      </c>
      <c r="C150" s="15">
        <v>2023</v>
      </c>
      <c r="D150" s="15">
        <v>16730</v>
      </c>
      <c r="E150" s="15">
        <v>43350</v>
      </c>
      <c r="F150" s="15">
        <v>22418</v>
      </c>
      <c r="G150" s="15">
        <v>160</v>
      </c>
      <c r="H150" s="15">
        <v>2056</v>
      </c>
      <c r="I150" s="15">
        <f t="shared" si="19"/>
        <v>114438</v>
      </c>
      <c r="J150" s="15">
        <v>2</v>
      </c>
      <c r="K150" s="15">
        <v>2302</v>
      </c>
      <c r="L150" s="15">
        <v>6872</v>
      </c>
      <c r="M150" s="15">
        <v>0</v>
      </c>
      <c r="N150" s="15">
        <v>112</v>
      </c>
      <c r="O150" s="15">
        <v>6158</v>
      </c>
      <c r="P150" s="15">
        <v>92283</v>
      </c>
      <c r="Q150" s="15">
        <v>6709</v>
      </c>
      <c r="R150" s="15">
        <f t="shared" si="18"/>
        <v>114438</v>
      </c>
    </row>
    <row r="151" spans="1:18" s="7" customFormat="1" ht="12.75" customHeight="1" x14ac:dyDescent="0.2">
      <c r="A151" s="23" t="s">
        <v>64</v>
      </c>
      <c r="B151" s="15">
        <v>27702</v>
      </c>
      <c r="C151" s="15">
        <v>1917</v>
      </c>
      <c r="D151" s="15">
        <v>16730</v>
      </c>
      <c r="E151" s="15">
        <v>43350</v>
      </c>
      <c r="F151" s="15">
        <v>22418</v>
      </c>
      <c r="G151" s="15">
        <v>160</v>
      </c>
      <c r="H151" s="15">
        <v>2254</v>
      </c>
      <c r="I151" s="15">
        <f t="shared" si="19"/>
        <v>114531</v>
      </c>
      <c r="J151" s="15">
        <v>2</v>
      </c>
      <c r="K151" s="15">
        <v>2302</v>
      </c>
      <c r="L151" s="15">
        <v>7768</v>
      </c>
      <c r="M151" s="15">
        <v>0</v>
      </c>
      <c r="N151" s="15">
        <v>112</v>
      </c>
      <c r="O151" s="15">
        <v>6144</v>
      </c>
      <c r="P151" s="15">
        <v>91582</v>
      </c>
      <c r="Q151" s="15">
        <v>6621</v>
      </c>
      <c r="R151" s="15">
        <f t="shared" si="18"/>
        <v>114531</v>
      </c>
    </row>
    <row r="152" spans="1:18" s="7" customFormat="1" ht="12.75" customHeight="1" x14ac:dyDescent="0.2">
      <c r="A152" s="23" t="s">
        <v>55</v>
      </c>
      <c r="B152" s="15">
        <v>27702</v>
      </c>
      <c r="C152" s="15">
        <v>1750</v>
      </c>
      <c r="D152" s="15">
        <v>16710</v>
      </c>
      <c r="E152" s="15">
        <v>43501</v>
      </c>
      <c r="F152" s="15">
        <v>22418</v>
      </c>
      <c r="G152" s="15">
        <v>80</v>
      </c>
      <c r="H152" s="15">
        <v>2413</v>
      </c>
      <c r="I152" s="15">
        <f t="shared" si="19"/>
        <v>114574</v>
      </c>
      <c r="J152" s="15">
        <v>2</v>
      </c>
      <c r="K152" s="15">
        <v>357</v>
      </c>
      <c r="L152" s="15">
        <v>8528</v>
      </c>
      <c r="M152" s="15">
        <v>0</v>
      </c>
      <c r="N152" s="15">
        <v>112</v>
      </c>
      <c r="O152" s="15">
        <v>6347</v>
      </c>
      <c r="P152" s="15">
        <v>92790</v>
      </c>
      <c r="Q152" s="15">
        <v>6438</v>
      </c>
      <c r="R152" s="15">
        <f t="shared" si="18"/>
        <v>114574</v>
      </c>
    </row>
    <row r="153" spans="1:18" s="7" customFormat="1" ht="12.75" customHeight="1" x14ac:dyDescent="0.2">
      <c r="A153" s="19">
        <v>2021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s="7" customFormat="1" ht="12.75" customHeight="1" x14ac:dyDescent="0.2">
      <c r="A154" s="23" t="s">
        <v>65</v>
      </c>
      <c r="B154" s="15">
        <v>25876</v>
      </c>
      <c r="C154" s="15">
        <v>3077</v>
      </c>
      <c r="D154" s="15">
        <v>16710</v>
      </c>
      <c r="E154" s="15">
        <v>43132</v>
      </c>
      <c r="F154" s="15">
        <v>23375</v>
      </c>
      <c r="G154" s="15">
        <v>80</v>
      </c>
      <c r="H154" s="15">
        <v>2211</v>
      </c>
      <c r="I154" s="15">
        <f t="shared" si="19"/>
        <v>114461</v>
      </c>
      <c r="J154" s="15">
        <v>2</v>
      </c>
      <c r="K154" s="15">
        <v>154</v>
      </c>
      <c r="L154" s="15">
        <v>7794</v>
      </c>
      <c r="M154" s="15">
        <v>0</v>
      </c>
      <c r="N154" s="15">
        <v>112</v>
      </c>
      <c r="O154" s="15">
        <v>6314</v>
      </c>
      <c r="P154" s="15">
        <v>93693</v>
      </c>
      <c r="Q154" s="15">
        <v>6392</v>
      </c>
      <c r="R154" s="15">
        <f t="shared" si="18"/>
        <v>114461</v>
      </c>
    </row>
    <row r="155" spans="1:18" s="7" customFormat="1" ht="12.75" customHeight="1" x14ac:dyDescent="0.2">
      <c r="A155" s="23" t="s">
        <v>66</v>
      </c>
      <c r="B155" s="15">
        <v>25875</v>
      </c>
      <c r="C155" s="15">
        <v>2990</v>
      </c>
      <c r="D155" s="15">
        <v>16710</v>
      </c>
      <c r="E155" s="15">
        <v>43132</v>
      </c>
      <c r="F155" s="15">
        <v>23375</v>
      </c>
      <c r="G155" s="15">
        <v>80</v>
      </c>
      <c r="H155" s="15">
        <v>2227</v>
      </c>
      <c r="I155" s="15">
        <f t="shared" si="19"/>
        <v>114389</v>
      </c>
      <c r="J155" s="15">
        <v>2</v>
      </c>
      <c r="K155" s="15">
        <v>153</v>
      </c>
      <c r="L155" s="15">
        <v>7925</v>
      </c>
      <c r="M155" s="15">
        <v>0</v>
      </c>
      <c r="N155" s="15">
        <v>112</v>
      </c>
      <c r="O155" s="15">
        <v>6277</v>
      </c>
      <c r="P155" s="15">
        <v>93373</v>
      </c>
      <c r="Q155" s="15">
        <v>6547</v>
      </c>
      <c r="R155" s="15">
        <f t="shared" si="18"/>
        <v>114389</v>
      </c>
    </row>
    <row r="156" spans="1:18" s="7" customFormat="1" ht="12.75" customHeight="1" x14ac:dyDescent="0.2">
      <c r="A156" s="23" t="s">
        <v>56</v>
      </c>
      <c r="B156" s="15">
        <v>25875</v>
      </c>
      <c r="C156" s="15">
        <v>3028</v>
      </c>
      <c r="D156" s="15">
        <v>16406</v>
      </c>
      <c r="E156" s="15">
        <v>43133</v>
      </c>
      <c r="F156" s="15">
        <v>23375</v>
      </c>
      <c r="G156" s="15">
        <v>80</v>
      </c>
      <c r="H156" s="15">
        <v>2114</v>
      </c>
      <c r="I156" s="15">
        <v>114011</v>
      </c>
      <c r="J156" s="15">
        <v>2</v>
      </c>
      <c r="K156" s="15">
        <v>23</v>
      </c>
      <c r="L156" s="15">
        <v>5869</v>
      </c>
      <c r="M156" s="15">
        <v>0</v>
      </c>
      <c r="N156" s="15">
        <v>112</v>
      </c>
      <c r="O156" s="15">
        <v>6246</v>
      </c>
      <c r="P156" s="15">
        <v>95335</v>
      </c>
      <c r="Q156" s="15">
        <v>6424</v>
      </c>
      <c r="R156" s="15">
        <v>114011</v>
      </c>
    </row>
    <row r="157" spans="1:18" s="7" customFormat="1" ht="12.75" customHeight="1" x14ac:dyDescent="0.2">
      <c r="A157" s="23" t="s">
        <v>59</v>
      </c>
      <c r="B157" s="15">
        <v>57031</v>
      </c>
      <c r="C157" s="15">
        <v>2741</v>
      </c>
      <c r="D157" s="15">
        <v>16095</v>
      </c>
      <c r="E157" s="15">
        <v>43919</v>
      </c>
      <c r="F157" s="15">
        <v>3830</v>
      </c>
      <c r="G157" s="15">
        <v>80</v>
      </c>
      <c r="H157" s="15">
        <v>2285</v>
      </c>
      <c r="I157" s="15">
        <v>125981</v>
      </c>
      <c r="J157" s="15">
        <v>2</v>
      </c>
      <c r="K157" s="15">
        <v>1086</v>
      </c>
      <c r="L157" s="15">
        <v>13254</v>
      </c>
      <c r="M157" s="15">
        <v>0</v>
      </c>
      <c r="N157" s="15">
        <v>112</v>
      </c>
      <c r="O157" s="15">
        <v>6290</v>
      </c>
      <c r="P157" s="15">
        <v>101255</v>
      </c>
      <c r="Q157" s="15">
        <v>3982</v>
      </c>
      <c r="R157" s="15">
        <v>125981</v>
      </c>
    </row>
    <row r="158" spans="1:18" s="7" customFormat="1" ht="12.75" customHeight="1" x14ac:dyDescent="0.2">
      <c r="A158" s="23" t="s">
        <v>60</v>
      </c>
      <c r="B158" s="15">
        <v>56981</v>
      </c>
      <c r="C158" s="15">
        <v>2834</v>
      </c>
      <c r="D158" s="15">
        <v>16095</v>
      </c>
      <c r="E158" s="15">
        <v>43919</v>
      </c>
      <c r="F158" s="15">
        <v>3830</v>
      </c>
      <c r="G158" s="15">
        <v>80</v>
      </c>
      <c r="H158" s="15">
        <v>2520</v>
      </c>
      <c r="I158" s="15">
        <v>126259</v>
      </c>
      <c r="J158" s="15">
        <v>2</v>
      </c>
      <c r="K158" s="15">
        <v>186</v>
      </c>
      <c r="L158" s="15">
        <v>13487</v>
      </c>
      <c r="M158" s="15">
        <v>0</v>
      </c>
      <c r="N158" s="15">
        <v>112</v>
      </c>
      <c r="O158" s="15">
        <v>6276</v>
      </c>
      <c r="P158" s="15">
        <v>102098</v>
      </c>
      <c r="Q158" s="15">
        <v>4098</v>
      </c>
      <c r="R158" s="15">
        <v>126259</v>
      </c>
    </row>
    <row r="159" spans="1:18" s="7" customFormat="1" ht="12.75" customHeight="1" x14ac:dyDescent="0.2">
      <c r="A159" s="23" t="s">
        <v>57</v>
      </c>
      <c r="B159" s="15">
        <v>56981</v>
      </c>
      <c r="C159" s="15">
        <v>2795</v>
      </c>
      <c r="D159" s="15">
        <v>15791</v>
      </c>
      <c r="E159" s="15">
        <v>43919</v>
      </c>
      <c r="F159" s="15">
        <v>3830</v>
      </c>
      <c r="G159" s="15">
        <v>0</v>
      </c>
      <c r="H159" s="15">
        <v>2504</v>
      </c>
      <c r="I159" s="15">
        <v>125820</v>
      </c>
      <c r="J159" s="15">
        <v>2</v>
      </c>
      <c r="K159" s="15">
        <v>46</v>
      </c>
      <c r="L159" s="15">
        <v>12860</v>
      </c>
      <c r="M159" s="15">
        <v>0</v>
      </c>
      <c r="N159" s="15">
        <v>112</v>
      </c>
      <c r="O159" s="15">
        <v>6251</v>
      </c>
      <c r="P159" s="15">
        <v>102576</v>
      </c>
      <c r="Q159" s="15">
        <v>3973</v>
      </c>
      <c r="R159" s="15">
        <f t="shared" ref="R159:R161" si="20">SUM(J159:Q159)</f>
        <v>125820</v>
      </c>
    </row>
    <row r="160" spans="1:18" s="7" customFormat="1" ht="12.75" customHeight="1" x14ac:dyDescent="0.2">
      <c r="A160" s="23" t="s">
        <v>61</v>
      </c>
      <c r="B160" s="15">
        <v>56981</v>
      </c>
      <c r="C160" s="15">
        <v>2636</v>
      </c>
      <c r="D160" s="15">
        <v>15791</v>
      </c>
      <c r="E160" s="15">
        <v>44663</v>
      </c>
      <c r="F160" s="15">
        <v>3830</v>
      </c>
      <c r="G160" s="15">
        <v>0</v>
      </c>
      <c r="H160" s="15">
        <v>2512</v>
      </c>
      <c r="I160" s="15">
        <v>126413</v>
      </c>
      <c r="J160" s="15">
        <v>2</v>
      </c>
      <c r="K160" s="15">
        <v>46</v>
      </c>
      <c r="L160" s="15">
        <v>11059</v>
      </c>
      <c r="M160" s="15">
        <v>0</v>
      </c>
      <c r="N160" s="15">
        <v>112</v>
      </c>
      <c r="O160" s="15">
        <v>6223</v>
      </c>
      <c r="P160" s="15">
        <v>104687</v>
      </c>
      <c r="Q160" s="15">
        <v>4284</v>
      </c>
      <c r="R160" s="15">
        <f t="shared" si="20"/>
        <v>126413</v>
      </c>
    </row>
    <row r="161" spans="1:18" s="7" customFormat="1" ht="12.75" customHeight="1" x14ac:dyDescent="0.2">
      <c r="A161" s="23" t="s">
        <v>62</v>
      </c>
      <c r="B161" s="15">
        <v>56981</v>
      </c>
      <c r="C161" s="15">
        <v>2798</v>
      </c>
      <c r="D161" s="15">
        <v>15791</v>
      </c>
      <c r="E161" s="15">
        <v>44663</v>
      </c>
      <c r="F161" s="15">
        <v>3830</v>
      </c>
      <c r="G161" s="15">
        <v>0</v>
      </c>
      <c r="H161" s="15">
        <v>2913</v>
      </c>
      <c r="I161" s="15">
        <v>126976</v>
      </c>
      <c r="J161" s="15">
        <v>2</v>
      </c>
      <c r="K161" s="15">
        <v>46</v>
      </c>
      <c r="L161" s="15">
        <v>9100</v>
      </c>
      <c r="M161" s="15">
        <v>0</v>
      </c>
      <c r="N161" s="15">
        <v>112</v>
      </c>
      <c r="O161" s="15">
        <v>6213</v>
      </c>
      <c r="P161" s="15">
        <v>107185</v>
      </c>
      <c r="Q161" s="15">
        <v>4318</v>
      </c>
      <c r="R161" s="15">
        <f t="shared" si="20"/>
        <v>126976</v>
      </c>
    </row>
    <row r="162" spans="1:18" s="7" customFormat="1" ht="12.75" customHeight="1" x14ac:dyDescent="0.2">
      <c r="A162" s="23" t="s">
        <v>76</v>
      </c>
      <c r="B162" s="15">
        <v>56981</v>
      </c>
      <c r="C162" s="15">
        <v>2977</v>
      </c>
      <c r="D162" s="15">
        <v>15483</v>
      </c>
      <c r="E162" s="15">
        <v>49391</v>
      </c>
      <c r="F162" s="15">
        <v>3830</v>
      </c>
      <c r="G162" s="15">
        <v>0</v>
      </c>
      <c r="H162" s="15">
        <v>2902</v>
      </c>
      <c r="I162" s="15">
        <v>131564</v>
      </c>
      <c r="J162" s="15">
        <v>2</v>
      </c>
      <c r="K162" s="15">
        <v>141</v>
      </c>
      <c r="L162" s="15">
        <v>13821</v>
      </c>
      <c r="M162" s="15">
        <v>0</v>
      </c>
      <c r="N162" s="15">
        <v>112</v>
      </c>
      <c r="O162" s="15">
        <v>6184</v>
      </c>
      <c r="P162" s="15">
        <v>107135</v>
      </c>
      <c r="Q162" s="15">
        <v>4169</v>
      </c>
      <c r="R162" s="15">
        <v>131564</v>
      </c>
    </row>
    <row r="163" spans="1:18" s="7" customFormat="1" ht="12.75" customHeight="1" x14ac:dyDescent="0.2">
      <c r="A163" s="23" t="s">
        <v>63</v>
      </c>
      <c r="B163" s="15">
        <v>56981</v>
      </c>
      <c r="C163" s="15">
        <v>2688</v>
      </c>
      <c r="D163" s="15">
        <v>15483</v>
      </c>
      <c r="E163" s="15">
        <v>51004</v>
      </c>
      <c r="F163" s="15">
        <v>3830</v>
      </c>
      <c r="G163" s="15">
        <v>0</v>
      </c>
      <c r="H163" s="15">
        <v>2217</v>
      </c>
      <c r="I163" s="15">
        <v>132203</v>
      </c>
      <c r="J163" s="15">
        <v>2</v>
      </c>
      <c r="K163" s="15">
        <v>1009</v>
      </c>
      <c r="L163" s="15">
        <v>12723</v>
      </c>
      <c r="M163" s="15">
        <v>0</v>
      </c>
      <c r="N163" s="15">
        <v>112</v>
      </c>
      <c r="O163" s="15">
        <v>6170</v>
      </c>
      <c r="P163" s="15">
        <v>107915</v>
      </c>
      <c r="Q163" s="15">
        <v>4272</v>
      </c>
      <c r="R163" s="15">
        <v>132203</v>
      </c>
    </row>
    <row r="164" spans="1:18" s="7" customFormat="1" ht="12.75" customHeight="1" x14ac:dyDescent="0.2">
      <c r="A164" s="23" t="s">
        <v>64</v>
      </c>
      <c r="B164" s="15">
        <v>56981</v>
      </c>
      <c r="C164" s="15">
        <v>2928</v>
      </c>
      <c r="D164" s="15">
        <v>15483</v>
      </c>
      <c r="E164" s="15">
        <v>51004</v>
      </c>
      <c r="F164" s="15">
        <v>3830</v>
      </c>
      <c r="G164" s="15">
        <v>0</v>
      </c>
      <c r="H164" s="15">
        <v>2402</v>
      </c>
      <c r="I164" s="15">
        <v>132628</v>
      </c>
      <c r="J164" s="15">
        <v>2</v>
      </c>
      <c r="K164" s="15">
        <v>109</v>
      </c>
      <c r="L164" s="15">
        <v>13653</v>
      </c>
      <c r="M164" s="15">
        <v>0</v>
      </c>
      <c r="N164" s="15">
        <v>112</v>
      </c>
      <c r="O164" s="15">
        <v>6166</v>
      </c>
      <c r="P164" s="15">
        <v>108360</v>
      </c>
      <c r="Q164" s="15">
        <v>4226</v>
      </c>
      <c r="R164" s="15">
        <v>132628</v>
      </c>
    </row>
    <row r="165" spans="1:18" s="7" customFormat="1" ht="12.75" customHeight="1" x14ac:dyDescent="0.2">
      <c r="A165" s="23" t="s">
        <v>55</v>
      </c>
      <c r="B165" s="15">
        <v>53904</v>
      </c>
      <c r="C165" s="15">
        <v>2476</v>
      </c>
      <c r="D165" s="15">
        <v>15176</v>
      </c>
      <c r="E165" s="15">
        <v>56350</v>
      </c>
      <c r="F165" s="15">
        <v>3830</v>
      </c>
      <c r="G165" s="15">
        <v>0</v>
      </c>
      <c r="H165" s="15">
        <v>4481</v>
      </c>
      <c r="I165" s="15">
        <v>136217</v>
      </c>
      <c r="J165" s="15">
        <v>2</v>
      </c>
      <c r="K165" s="15">
        <v>5393</v>
      </c>
      <c r="L165" s="15">
        <v>12757</v>
      </c>
      <c r="M165" s="15">
        <v>0</v>
      </c>
      <c r="N165" s="15">
        <v>112</v>
      </c>
      <c r="O165" s="15">
        <v>6155</v>
      </c>
      <c r="P165" s="15">
        <v>108004</v>
      </c>
      <c r="Q165" s="15">
        <v>3794</v>
      </c>
      <c r="R165" s="15">
        <v>136217</v>
      </c>
    </row>
    <row r="166" spans="1:18" s="7" customFormat="1" ht="12.75" customHeight="1" x14ac:dyDescent="0.2">
      <c r="A166" s="19">
        <v>2022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s="7" customFormat="1" ht="12.75" customHeight="1" x14ac:dyDescent="0.2">
      <c r="A167" s="23" t="s">
        <v>65</v>
      </c>
      <c r="B167" s="15">
        <v>53228</v>
      </c>
      <c r="C167" s="15">
        <v>2350</v>
      </c>
      <c r="D167" s="15">
        <v>15176</v>
      </c>
      <c r="E167" s="15">
        <v>55911</v>
      </c>
      <c r="F167" s="15">
        <v>3830</v>
      </c>
      <c r="G167" s="15">
        <v>0</v>
      </c>
      <c r="H167" s="15">
        <v>4512</v>
      </c>
      <c r="I167" s="15">
        <v>135007</v>
      </c>
      <c r="J167" s="15">
        <v>2</v>
      </c>
      <c r="K167" s="15">
        <v>649</v>
      </c>
      <c r="L167" s="15">
        <v>15218</v>
      </c>
      <c r="M167" s="15">
        <v>0</v>
      </c>
      <c r="N167" s="15">
        <v>112</v>
      </c>
      <c r="O167" s="15">
        <v>6118</v>
      </c>
      <c r="P167" s="15">
        <v>109671</v>
      </c>
      <c r="Q167" s="15">
        <v>3235</v>
      </c>
      <c r="R167" s="15">
        <v>135005</v>
      </c>
    </row>
    <row r="168" spans="1:18" s="7" customFormat="1" ht="12.75" customHeight="1" x14ac:dyDescent="0.2">
      <c r="A168" s="23" t="s">
        <v>66</v>
      </c>
      <c r="B168" s="15">
        <v>53178</v>
      </c>
      <c r="C168" s="15">
        <v>2517</v>
      </c>
      <c r="D168" s="15">
        <v>15176</v>
      </c>
      <c r="E168" s="15">
        <v>55911</v>
      </c>
      <c r="F168" s="15">
        <v>3830</v>
      </c>
      <c r="G168" s="15">
        <v>0</v>
      </c>
      <c r="H168" s="15">
        <v>4795</v>
      </c>
      <c r="I168" s="15">
        <v>135407</v>
      </c>
      <c r="J168" s="15">
        <v>2</v>
      </c>
      <c r="K168" s="15">
        <v>649</v>
      </c>
      <c r="L168" s="15">
        <v>14163</v>
      </c>
      <c r="M168" s="15">
        <v>0</v>
      </c>
      <c r="N168" s="15">
        <v>112</v>
      </c>
      <c r="O168" s="15">
        <v>6104</v>
      </c>
      <c r="P168" s="15">
        <v>110920</v>
      </c>
      <c r="Q168" s="15">
        <v>3457</v>
      </c>
      <c r="R168" s="15">
        <v>135407</v>
      </c>
    </row>
    <row r="169" spans="1:18" s="7" customFormat="1" ht="12.75" customHeight="1" x14ac:dyDescent="0.2">
      <c r="A169" s="23" t="s">
        <v>56</v>
      </c>
      <c r="B169" s="15">
        <v>53141</v>
      </c>
      <c r="C169" s="15">
        <v>2581</v>
      </c>
      <c r="D169" s="15">
        <v>14721</v>
      </c>
      <c r="E169" s="15">
        <v>55911</v>
      </c>
      <c r="F169" s="15">
        <v>3830</v>
      </c>
      <c r="G169" s="15">
        <v>0</v>
      </c>
      <c r="H169" s="15">
        <v>4894</v>
      </c>
      <c r="I169" s="15">
        <v>135078</v>
      </c>
      <c r="J169" s="15">
        <v>2</v>
      </c>
      <c r="K169" s="15">
        <v>199</v>
      </c>
      <c r="L169" s="15">
        <v>12245</v>
      </c>
      <c r="M169" s="15">
        <v>0</v>
      </c>
      <c r="N169" s="15">
        <v>112</v>
      </c>
      <c r="O169" s="15">
        <v>6070</v>
      </c>
      <c r="P169" s="15">
        <v>113011</v>
      </c>
      <c r="Q169" s="15">
        <v>3439</v>
      </c>
      <c r="R169" s="15">
        <v>135078</v>
      </c>
    </row>
    <row r="170" spans="1:18" s="7" customFormat="1" ht="12.75" customHeight="1" x14ac:dyDescent="0.2">
      <c r="A170" s="23" t="s">
        <v>59</v>
      </c>
      <c r="B170" s="15">
        <v>53140</v>
      </c>
      <c r="C170" s="15">
        <v>2045</v>
      </c>
      <c r="D170" s="15">
        <v>14721</v>
      </c>
      <c r="E170" s="15">
        <v>57473</v>
      </c>
      <c r="F170" s="15">
        <v>3830</v>
      </c>
      <c r="G170" s="15">
        <v>0</v>
      </c>
      <c r="H170" s="15">
        <v>4929</v>
      </c>
      <c r="I170" s="15">
        <v>136138</v>
      </c>
      <c r="J170" s="15">
        <v>2</v>
      </c>
      <c r="K170" s="15">
        <v>897</v>
      </c>
      <c r="L170" s="15">
        <v>11100</v>
      </c>
      <c r="M170" s="15">
        <v>0</v>
      </c>
      <c r="N170" s="15">
        <v>112</v>
      </c>
      <c r="O170" s="15">
        <v>6035</v>
      </c>
      <c r="P170" s="15">
        <v>114691</v>
      </c>
      <c r="Q170" s="15">
        <v>3301</v>
      </c>
      <c r="R170" s="15">
        <v>136138</v>
      </c>
    </row>
    <row r="171" spans="1:18" s="7" customFormat="1" ht="12.75" customHeight="1" x14ac:dyDescent="0.2">
      <c r="A171" s="23" t="s">
        <v>60</v>
      </c>
      <c r="B171" s="15">
        <v>53140</v>
      </c>
      <c r="C171" s="15">
        <v>2476</v>
      </c>
      <c r="D171" s="15">
        <v>14721</v>
      </c>
      <c r="E171" s="15">
        <v>57473</v>
      </c>
      <c r="F171" s="15">
        <v>3830</v>
      </c>
      <c r="G171" s="15">
        <v>0</v>
      </c>
      <c r="H171" s="15">
        <v>5369</v>
      </c>
      <c r="I171" s="15">
        <v>137009</v>
      </c>
      <c r="J171" s="15">
        <v>2</v>
      </c>
      <c r="K171" s="15">
        <v>97</v>
      </c>
      <c r="L171" s="15">
        <v>13225</v>
      </c>
      <c r="M171" s="15">
        <v>0</v>
      </c>
      <c r="N171" s="15">
        <v>112</v>
      </c>
      <c r="O171" s="15">
        <v>6541</v>
      </c>
      <c r="P171" s="15">
        <v>114408</v>
      </c>
      <c r="Q171" s="15">
        <v>2624</v>
      </c>
      <c r="R171" s="15">
        <v>137009</v>
      </c>
    </row>
    <row r="172" spans="1:18" s="7" customFormat="1" ht="12.75" customHeight="1" x14ac:dyDescent="0.2">
      <c r="A172" s="23" t="s">
        <v>57</v>
      </c>
      <c r="B172" s="15">
        <v>53140</v>
      </c>
      <c r="C172" s="15">
        <v>2614</v>
      </c>
      <c r="D172" s="15">
        <v>14270</v>
      </c>
      <c r="E172" s="15">
        <v>61473</v>
      </c>
      <c r="F172" s="15">
        <v>3830</v>
      </c>
      <c r="G172" s="15">
        <v>0</v>
      </c>
      <c r="H172" s="15">
        <v>4918</v>
      </c>
      <c r="I172" s="15">
        <v>140245</v>
      </c>
      <c r="J172" s="15">
        <v>2</v>
      </c>
      <c r="K172" s="15">
        <v>614</v>
      </c>
      <c r="L172" s="15">
        <v>14416</v>
      </c>
      <c r="M172" s="15">
        <v>0</v>
      </c>
      <c r="N172" s="15">
        <v>112</v>
      </c>
      <c r="O172" s="15">
        <v>6507</v>
      </c>
      <c r="P172" s="15">
        <v>116137</v>
      </c>
      <c r="Q172" s="15">
        <v>2457</v>
      </c>
      <c r="R172" s="15">
        <v>140245</v>
      </c>
    </row>
    <row r="173" spans="1:18" s="7" customFormat="1" ht="12.75" customHeight="1" x14ac:dyDescent="0.2">
      <c r="A173" s="23" t="s">
        <v>61</v>
      </c>
      <c r="B173" s="15">
        <v>53134</v>
      </c>
      <c r="C173" s="15">
        <v>2366</v>
      </c>
      <c r="D173" s="15">
        <v>14270</v>
      </c>
      <c r="E173" s="15">
        <v>61035</v>
      </c>
      <c r="F173" s="15">
        <v>3830</v>
      </c>
      <c r="G173" s="15">
        <v>0</v>
      </c>
      <c r="H173" s="15">
        <v>4562</v>
      </c>
      <c r="I173" s="15">
        <v>139197</v>
      </c>
      <c r="J173" s="15">
        <v>2</v>
      </c>
      <c r="K173" s="15">
        <v>616</v>
      </c>
      <c r="L173" s="15">
        <v>12074</v>
      </c>
      <c r="M173" s="15">
        <v>0</v>
      </c>
      <c r="N173" s="15">
        <v>112</v>
      </c>
      <c r="O173" s="15">
        <v>6469</v>
      </c>
      <c r="P173" s="15">
        <v>117435</v>
      </c>
      <c r="Q173" s="15">
        <v>2489</v>
      </c>
      <c r="R173" s="15">
        <v>139197</v>
      </c>
    </row>
    <row r="174" spans="1:18" ht="14.25" customHeight="1" x14ac:dyDescent="0.2">
      <c r="A174" s="23" t="s">
        <v>62</v>
      </c>
      <c r="B174" s="15">
        <v>53134</v>
      </c>
      <c r="C174" s="15">
        <v>3710</v>
      </c>
      <c r="D174" s="15">
        <v>14270</v>
      </c>
      <c r="E174" s="15">
        <v>61035</v>
      </c>
      <c r="F174" s="15">
        <v>3830</v>
      </c>
      <c r="G174" s="15">
        <v>0</v>
      </c>
      <c r="H174" s="15">
        <v>5025</v>
      </c>
      <c r="I174" s="15">
        <v>141004</v>
      </c>
      <c r="J174" s="15">
        <v>2</v>
      </c>
      <c r="K174" s="15">
        <v>116</v>
      </c>
      <c r="L174" s="15">
        <v>11874</v>
      </c>
      <c r="M174" s="15">
        <v>0</v>
      </c>
      <c r="N174" s="15">
        <v>112</v>
      </c>
      <c r="O174" s="15">
        <v>6444</v>
      </c>
      <c r="P174" s="15">
        <v>120608</v>
      </c>
      <c r="Q174" s="15">
        <v>1848</v>
      </c>
      <c r="R174" s="15">
        <v>141004</v>
      </c>
    </row>
    <row r="175" spans="1:18" ht="12.75" x14ac:dyDescent="0.2">
      <c r="A175" s="23" t="s">
        <v>58</v>
      </c>
      <c r="B175" s="15">
        <v>53134</v>
      </c>
      <c r="C175" s="15">
        <v>3871</v>
      </c>
      <c r="D175" s="15">
        <v>13811</v>
      </c>
      <c r="E175" s="15">
        <v>64035</v>
      </c>
      <c r="F175" s="15">
        <v>3830</v>
      </c>
      <c r="G175" s="15">
        <v>0</v>
      </c>
      <c r="H175" s="15">
        <v>4105</v>
      </c>
      <c r="I175" s="15">
        <v>142786</v>
      </c>
      <c r="J175" s="15">
        <v>2</v>
      </c>
      <c r="K175" s="15">
        <v>3087</v>
      </c>
      <c r="L175" s="15">
        <v>11049.28</v>
      </c>
      <c r="M175" s="15">
        <v>0</v>
      </c>
      <c r="N175" s="15">
        <v>112</v>
      </c>
      <c r="O175" s="15">
        <v>6440</v>
      </c>
      <c r="P175" s="15">
        <v>120389</v>
      </c>
      <c r="Q175" s="15">
        <v>1707</v>
      </c>
      <c r="R175" s="15">
        <v>142786.28</v>
      </c>
    </row>
    <row r="176" spans="1:18" ht="12.75" x14ac:dyDescent="0.2">
      <c r="A176" s="23" t="s">
        <v>63</v>
      </c>
      <c r="B176" s="15">
        <v>53134</v>
      </c>
      <c r="C176" s="15">
        <v>3540</v>
      </c>
      <c r="D176" s="15">
        <v>13811</v>
      </c>
      <c r="E176" s="15">
        <v>64929</v>
      </c>
      <c r="F176" s="15">
        <v>3830</v>
      </c>
      <c r="G176" s="15">
        <v>0</v>
      </c>
      <c r="H176" s="15">
        <v>3714</v>
      </c>
      <c r="I176" s="15">
        <v>142958</v>
      </c>
      <c r="J176" s="15">
        <v>2</v>
      </c>
      <c r="K176" s="15">
        <v>69</v>
      </c>
      <c r="L176" s="15">
        <v>13606</v>
      </c>
      <c r="M176" s="15">
        <v>0</v>
      </c>
      <c r="N176" s="15">
        <v>112</v>
      </c>
      <c r="O176" s="15">
        <v>6410</v>
      </c>
      <c r="P176" s="15">
        <v>120904</v>
      </c>
      <c r="Q176" s="15">
        <v>1855</v>
      </c>
      <c r="R176" s="15">
        <v>142958</v>
      </c>
    </row>
    <row r="177" spans="1:19" ht="12.75" x14ac:dyDescent="0.2">
      <c r="A177" s="23" t="s">
        <v>64</v>
      </c>
      <c r="B177" s="15">
        <v>53134</v>
      </c>
      <c r="C177" s="15">
        <v>3898</v>
      </c>
      <c r="D177" s="15">
        <v>13811</v>
      </c>
      <c r="E177" s="15">
        <v>64977</v>
      </c>
      <c r="F177" s="15">
        <v>3830</v>
      </c>
      <c r="G177" s="15">
        <v>0</v>
      </c>
      <c r="H177" s="15">
        <v>3929</v>
      </c>
      <c r="I177" s="15">
        <v>143579</v>
      </c>
      <c r="J177" s="15">
        <v>2</v>
      </c>
      <c r="K177" s="15">
        <v>117</v>
      </c>
      <c r="L177" s="15">
        <v>13496</v>
      </c>
      <c r="M177" s="15">
        <v>0</v>
      </c>
      <c r="N177" s="15">
        <v>112</v>
      </c>
      <c r="O177" s="15">
        <v>6372</v>
      </c>
      <c r="P177" s="15">
        <v>121511</v>
      </c>
      <c r="Q177" s="15">
        <v>1969</v>
      </c>
      <c r="R177" s="15">
        <v>143579</v>
      </c>
    </row>
    <row r="178" spans="1:19" ht="12.75" x14ac:dyDescent="0.2">
      <c r="A178" s="23" t="s">
        <v>55</v>
      </c>
      <c r="B178" s="15">
        <v>53777</v>
      </c>
      <c r="C178" s="15">
        <v>3808</v>
      </c>
      <c r="D178" s="15">
        <v>13346</v>
      </c>
      <c r="E178" s="15">
        <v>66508</v>
      </c>
      <c r="F178" s="15">
        <v>3830</v>
      </c>
      <c r="G178" s="15">
        <v>0</v>
      </c>
      <c r="H178" s="15">
        <v>3993</v>
      </c>
      <c r="I178" s="15">
        <v>145262</v>
      </c>
      <c r="J178" s="15">
        <v>2</v>
      </c>
      <c r="K178" s="15">
        <v>1753</v>
      </c>
      <c r="L178" s="15">
        <v>12856</v>
      </c>
      <c r="M178" s="15">
        <v>0</v>
      </c>
      <c r="N178" s="15">
        <v>112</v>
      </c>
      <c r="O178" s="15">
        <v>6441</v>
      </c>
      <c r="P178" s="15">
        <v>121472</v>
      </c>
      <c r="Q178" s="15">
        <v>2626</v>
      </c>
      <c r="R178" s="15">
        <v>145262</v>
      </c>
    </row>
    <row r="179" spans="1:19" ht="12.75" x14ac:dyDescent="0.2">
      <c r="A179" s="19">
        <v>2023</v>
      </c>
    </row>
    <row r="180" spans="1:19" ht="12.75" x14ac:dyDescent="0.2">
      <c r="A180" s="23" t="s">
        <v>65</v>
      </c>
      <c r="B180" s="15">
        <v>54835</v>
      </c>
      <c r="C180" s="15">
        <v>2930</v>
      </c>
      <c r="D180" s="15">
        <v>13346</v>
      </c>
      <c r="E180" s="15">
        <v>65635</v>
      </c>
      <c r="F180" s="15">
        <v>3830</v>
      </c>
      <c r="G180" s="15">
        <v>0</v>
      </c>
      <c r="H180" s="15">
        <v>3853</v>
      </c>
      <c r="I180" s="15">
        <v>144429</v>
      </c>
      <c r="J180" s="15">
        <v>2</v>
      </c>
      <c r="K180" s="15">
        <v>258</v>
      </c>
      <c r="L180" s="15">
        <v>14086</v>
      </c>
      <c r="M180" s="15">
        <v>0</v>
      </c>
      <c r="N180" s="15">
        <v>112</v>
      </c>
      <c r="O180" s="15">
        <v>6415</v>
      </c>
      <c r="P180" s="15">
        <v>121013</v>
      </c>
      <c r="Q180" s="15">
        <v>2543</v>
      </c>
      <c r="R180" s="15">
        <v>144429</v>
      </c>
    </row>
    <row r="181" spans="1:19" ht="12.75" x14ac:dyDescent="0.2">
      <c r="A181" s="23" t="s">
        <v>66</v>
      </c>
      <c r="B181" s="15">
        <v>54835</v>
      </c>
      <c r="C181" s="15">
        <v>2698</v>
      </c>
      <c r="D181" s="15">
        <v>13346</v>
      </c>
      <c r="E181" s="15">
        <v>65635</v>
      </c>
      <c r="F181" s="15">
        <v>3830</v>
      </c>
      <c r="G181" s="15">
        <v>0</v>
      </c>
      <c r="H181" s="15">
        <v>4174</v>
      </c>
      <c r="I181" s="15">
        <v>144518</v>
      </c>
      <c r="J181" s="15">
        <v>2</v>
      </c>
      <c r="K181" s="15">
        <v>258</v>
      </c>
      <c r="L181" s="15">
        <v>14249</v>
      </c>
      <c r="M181" s="15">
        <v>0</v>
      </c>
      <c r="N181" s="15">
        <v>112</v>
      </c>
      <c r="O181" s="15">
        <v>6468</v>
      </c>
      <c r="P181" s="15">
        <v>120793</v>
      </c>
      <c r="Q181" s="15">
        <v>2636</v>
      </c>
      <c r="R181" s="15">
        <v>144518</v>
      </c>
    </row>
    <row r="182" spans="1:19" ht="12.75" x14ac:dyDescent="0.2">
      <c r="A182" s="23" t="s">
        <v>56</v>
      </c>
      <c r="B182" s="15">
        <v>54836</v>
      </c>
      <c r="C182" s="15">
        <v>2673</v>
      </c>
      <c r="D182" s="15">
        <v>12870</v>
      </c>
      <c r="E182" s="15">
        <v>65470</v>
      </c>
      <c r="F182" s="15">
        <v>3830</v>
      </c>
      <c r="G182" s="15">
        <v>0</v>
      </c>
      <c r="H182" s="15">
        <v>4637</v>
      </c>
      <c r="I182" s="15">
        <v>144316</v>
      </c>
      <c r="J182" s="15">
        <v>2</v>
      </c>
      <c r="K182" s="15">
        <v>62</v>
      </c>
      <c r="L182" s="15">
        <v>14828</v>
      </c>
      <c r="M182" s="15">
        <v>0</v>
      </c>
      <c r="N182" s="15">
        <v>112</v>
      </c>
      <c r="O182" s="15">
        <v>6453</v>
      </c>
      <c r="P182" s="15">
        <v>120360</v>
      </c>
      <c r="Q182" s="15">
        <v>2499</v>
      </c>
      <c r="R182" s="15">
        <v>144316</v>
      </c>
    </row>
    <row r="183" spans="1:19" ht="12.75" x14ac:dyDescent="0.2">
      <c r="A183" s="23" t="s">
        <v>59</v>
      </c>
      <c r="B183" s="15">
        <v>54836</v>
      </c>
      <c r="C183" s="15">
        <v>1851</v>
      </c>
      <c r="D183" s="15">
        <v>12870</v>
      </c>
      <c r="E183" s="15">
        <v>69538</v>
      </c>
      <c r="F183" s="15">
        <v>3830</v>
      </c>
      <c r="G183" s="15">
        <v>0</v>
      </c>
      <c r="H183" s="15">
        <v>4307</v>
      </c>
      <c r="I183" s="15">
        <v>147232</v>
      </c>
      <c r="J183" s="15">
        <v>2</v>
      </c>
      <c r="K183" s="15">
        <v>3062</v>
      </c>
      <c r="L183" s="15">
        <v>14078</v>
      </c>
      <c r="M183" s="15">
        <v>0</v>
      </c>
      <c r="N183" s="15">
        <v>112</v>
      </c>
      <c r="O183" s="15">
        <v>6437</v>
      </c>
      <c r="P183" s="15">
        <v>120929</v>
      </c>
      <c r="Q183" s="15">
        <v>2612</v>
      </c>
      <c r="R183" s="15">
        <v>147232</v>
      </c>
    </row>
    <row r="184" spans="1:19" ht="12.75" x14ac:dyDescent="0.2">
      <c r="A184" s="23" t="s">
        <v>60</v>
      </c>
      <c r="B184" s="15">
        <v>54836</v>
      </c>
      <c r="C184" s="15">
        <v>1968</v>
      </c>
      <c r="D184" s="15">
        <v>12870</v>
      </c>
      <c r="E184" s="15">
        <v>71538</v>
      </c>
      <c r="F184" s="15">
        <v>3830</v>
      </c>
      <c r="G184" s="15">
        <v>0</v>
      </c>
      <c r="H184" s="15">
        <v>5089</v>
      </c>
      <c r="I184" s="15">
        <v>150131</v>
      </c>
      <c r="J184" s="15">
        <v>2</v>
      </c>
      <c r="K184" s="15">
        <v>62</v>
      </c>
      <c r="L184" s="15">
        <v>16202</v>
      </c>
      <c r="M184" s="15">
        <v>0</v>
      </c>
      <c r="N184" s="15">
        <v>112</v>
      </c>
      <c r="O184" s="15">
        <v>6435</v>
      </c>
      <c r="P184" s="15">
        <v>124684</v>
      </c>
      <c r="Q184" s="15">
        <v>2634</v>
      </c>
      <c r="R184" s="15">
        <v>150131</v>
      </c>
    </row>
    <row r="185" spans="1:19" ht="12.75" x14ac:dyDescent="0.2">
      <c r="A185" s="23" t="s">
        <v>57</v>
      </c>
      <c r="B185" s="15">
        <v>54836</v>
      </c>
      <c r="C185" s="15">
        <v>1693</v>
      </c>
      <c r="D185" s="15">
        <v>12389</v>
      </c>
      <c r="E185" s="15">
        <v>71371</v>
      </c>
      <c r="F185" s="15">
        <v>3830</v>
      </c>
      <c r="G185" s="15">
        <v>0</v>
      </c>
      <c r="H185" s="15">
        <v>5282</v>
      </c>
      <c r="I185" s="15">
        <v>149401</v>
      </c>
      <c r="J185" s="15">
        <v>2</v>
      </c>
      <c r="K185" s="15">
        <v>55</v>
      </c>
      <c r="L185" s="15">
        <v>13621</v>
      </c>
      <c r="M185" s="15">
        <v>0</v>
      </c>
      <c r="N185" s="15">
        <v>112</v>
      </c>
      <c r="O185" s="15">
        <v>6425</v>
      </c>
      <c r="P185" s="15">
        <v>126609</v>
      </c>
      <c r="Q185" s="15">
        <v>2577</v>
      </c>
      <c r="R185" s="15">
        <v>149401</v>
      </c>
      <c r="S185" s="15"/>
    </row>
    <row r="186" spans="1:19" ht="12.75" x14ac:dyDescent="0.2">
      <c r="A186" s="23" t="s">
        <v>61</v>
      </c>
      <c r="B186" s="15">
        <v>54836</v>
      </c>
      <c r="C186" s="15">
        <v>1727</v>
      </c>
      <c r="D186" s="15">
        <v>12389</v>
      </c>
      <c r="E186" s="15">
        <v>71484</v>
      </c>
      <c r="F186" s="15">
        <v>3830</v>
      </c>
      <c r="G186" s="15">
        <v>0</v>
      </c>
      <c r="H186" s="15">
        <v>5101</v>
      </c>
      <c r="I186" s="15">
        <v>149367</v>
      </c>
      <c r="J186" s="15">
        <v>2</v>
      </c>
      <c r="K186" s="15">
        <v>59</v>
      </c>
      <c r="L186" s="15">
        <v>13709</v>
      </c>
      <c r="M186" s="15">
        <v>0</v>
      </c>
      <c r="N186" s="15">
        <v>112</v>
      </c>
      <c r="O186" s="15">
        <v>6378</v>
      </c>
      <c r="P186" s="15">
        <v>126325</v>
      </c>
      <c r="Q186" s="15">
        <v>2782</v>
      </c>
      <c r="R186" s="15">
        <v>149367</v>
      </c>
    </row>
    <row r="187" spans="1:19" ht="12.75" x14ac:dyDescent="0.2">
      <c r="A187" s="23" t="s">
        <v>62</v>
      </c>
      <c r="B187" s="15">
        <v>54811</v>
      </c>
      <c r="C187" s="15">
        <v>2536</v>
      </c>
      <c r="D187" s="15">
        <v>12389</v>
      </c>
      <c r="E187" s="15">
        <v>71484</v>
      </c>
      <c r="F187" s="15">
        <v>3830</v>
      </c>
      <c r="G187" s="15">
        <v>0</v>
      </c>
      <c r="H187" s="15">
        <v>5269</v>
      </c>
      <c r="I187" s="15">
        <v>150319</v>
      </c>
      <c r="J187" s="15">
        <v>2</v>
      </c>
      <c r="K187" s="15">
        <v>59</v>
      </c>
      <c r="L187" s="15">
        <v>12449</v>
      </c>
      <c r="M187" s="15">
        <v>0</v>
      </c>
      <c r="N187" s="15">
        <v>112</v>
      </c>
      <c r="O187" s="15">
        <v>6341</v>
      </c>
      <c r="P187" s="15">
        <v>127800</v>
      </c>
      <c r="Q187" s="15">
        <v>3556</v>
      </c>
      <c r="R187" s="15">
        <v>150319</v>
      </c>
    </row>
    <row r="188" spans="1:19" ht="12.75" x14ac:dyDescent="0.2">
      <c r="A188" s="23" t="s">
        <v>58</v>
      </c>
      <c r="B188" s="15">
        <v>54811</v>
      </c>
      <c r="C188" s="15">
        <v>2634</v>
      </c>
      <c r="D188" s="15">
        <v>11904</v>
      </c>
      <c r="E188" s="15">
        <v>75071</v>
      </c>
      <c r="F188" s="15">
        <v>3830</v>
      </c>
      <c r="G188" s="15">
        <v>0</v>
      </c>
      <c r="H188" s="15">
        <v>6118</v>
      </c>
      <c r="I188" s="15">
        <v>154368</v>
      </c>
      <c r="J188" s="15">
        <v>2</v>
      </c>
      <c r="K188" s="15">
        <v>1200</v>
      </c>
      <c r="L188" s="15">
        <v>14189</v>
      </c>
      <c r="M188" s="15">
        <v>0</v>
      </c>
      <c r="N188" s="15">
        <v>112</v>
      </c>
      <c r="O188" s="15">
        <v>6300</v>
      </c>
      <c r="P188" s="15">
        <v>129797</v>
      </c>
      <c r="Q188" s="15">
        <v>2768</v>
      </c>
      <c r="R188" s="15">
        <v>154368</v>
      </c>
    </row>
    <row r="189" spans="1:19" ht="12.75" x14ac:dyDescent="0.2">
      <c r="A189" s="23" t="s">
        <v>63</v>
      </c>
      <c r="B189" s="15">
        <v>54811</v>
      </c>
      <c r="C189" s="15">
        <v>2509</v>
      </c>
      <c r="D189" s="15">
        <v>11904</v>
      </c>
      <c r="E189" s="15">
        <v>76095</v>
      </c>
      <c r="F189" s="15">
        <v>3830</v>
      </c>
      <c r="G189" s="15">
        <v>0</v>
      </c>
      <c r="H189" s="15">
        <v>5575</v>
      </c>
      <c r="I189" s="15">
        <v>154724</v>
      </c>
      <c r="J189" s="15">
        <v>2</v>
      </c>
      <c r="K189" s="15">
        <v>105</v>
      </c>
      <c r="L189" s="15">
        <v>11451</v>
      </c>
      <c r="M189" s="15">
        <v>0</v>
      </c>
      <c r="N189" s="15">
        <v>112</v>
      </c>
      <c r="O189" s="15">
        <v>6303</v>
      </c>
      <c r="P189" s="15">
        <v>133855</v>
      </c>
      <c r="Q189" s="15">
        <v>2896</v>
      </c>
      <c r="R189" s="15">
        <v>154724</v>
      </c>
    </row>
    <row r="190" spans="1:19" ht="12.75" x14ac:dyDescent="0.2">
      <c r="A190" s="23" t="s">
        <v>64</v>
      </c>
      <c r="B190" s="15">
        <v>54811</v>
      </c>
      <c r="C190" s="15">
        <v>2500</v>
      </c>
      <c r="D190" s="15">
        <v>11904</v>
      </c>
      <c r="E190" s="15">
        <v>86269</v>
      </c>
      <c r="F190" s="15">
        <v>3830</v>
      </c>
      <c r="G190" s="15">
        <v>0</v>
      </c>
      <c r="H190" s="15">
        <v>5585</v>
      </c>
      <c r="I190" s="15">
        <v>164899</v>
      </c>
      <c r="J190" s="15">
        <v>2</v>
      </c>
      <c r="K190" s="15">
        <v>1178</v>
      </c>
      <c r="L190" s="15">
        <v>19605</v>
      </c>
      <c r="M190" s="15">
        <v>0</v>
      </c>
      <c r="N190" s="15">
        <v>112</v>
      </c>
      <c r="O190" s="15">
        <v>6267</v>
      </c>
      <c r="P190" s="15">
        <v>134877</v>
      </c>
      <c r="Q190" s="15">
        <v>2858</v>
      </c>
      <c r="R190" s="15">
        <v>164899</v>
      </c>
    </row>
    <row r="191" spans="1:19" ht="12.75" x14ac:dyDescent="0.2">
      <c r="A191" s="23" t="s">
        <v>55</v>
      </c>
      <c r="B191" s="15">
        <v>54811</v>
      </c>
      <c r="C191" s="15">
        <v>2672</v>
      </c>
      <c r="D191" s="15">
        <v>11411</v>
      </c>
      <c r="E191" s="15">
        <v>85956</v>
      </c>
      <c r="F191" s="15">
        <v>3830</v>
      </c>
      <c r="G191" s="15">
        <v>0</v>
      </c>
      <c r="H191" s="15">
        <v>5355</v>
      </c>
      <c r="I191" s="15">
        <v>164035</v>
      </c>
      <c r="J191" s="15">
        <v>2</v>
      </c>
      <c r="K191" s="15">
        <v>95</v>
      </c>
      <c r="L191" s="15">
        <v>18260</v>
      </c>
      <c r="M191" s="15">
        <v>0</v>
      </c>
      <c r="N191" s="15">
        <v>112</v>
      </c>
      <c r="O191" s="15">
        <v>6227</v>
      </c>
      <c r="P191" s="15">
        <v>136131</v>
      </c>
      <c r="Q191" s="15">
        <v>3208</v>
      </c>
      <c r="R191" s="15">
        <v>164035</v>
      </c>
    </row>
    <row r="192" spans="1:19" ht="12.75" x14ac:dyDescent="0.2">
      <c r="A192" s="19">
        <v>2024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9" ht="12.75" x14ac:dyDescent="0.2">
      <c r="A193" s="23" t="s">
        <v>65</v>
      </c>
      <c r="B193" s="15">
        <v>55501</v>
      </c>
      <c r="C193" s="15">
        <v>1513</v>
      </c>
      <c r="D193" s="15">
        <v>11411</v>
      </c>
      <c r="E193" s="15">
        <v>86981</v>
      </c>
      <c r="F193" s="15">
        <v>3830</v>
      </c>
      <c r="G193" s="15">
        <v>0</v>
      </c>
      <c r="H193" s="15">
        <v>5171</v>
      </c>
      <c r="I193" s="15">
        <v>164407</v>
      </c>
      <c r="J193" s="15">
        <v>2</v>
      </c>
      <c r="K193" s="15">
        <v>90</v>
      </c>
      <c r="L193" s="15">
        <v>18374</v>
      </c>
      <c r="M193" s="15">
        <v>0</v>
      </c>
      <c r="N193" s="15">
        <v>112</v>
      </c>
      <c r="O193" s="15">
        <v>6060</v>
      </c>
      <c r="P193" s="15">
        <v>136560</v>
      </c>
      <c r="Q193" s="15">
        <v>3209</v>
      </c>
      <c r="R193" s="15">
        <v>164407</v>
      </c>
    </row>
    <row r="194" spans="1:19" ht="12.75" x14ac:dyDescent="0.2">
      <c r="A194" s="23" t="s">
        <v>66</v>
      </c>
      <c r="B194" s="15">
        <v>55501</v>
      </c>
      <c r="C194" s="15">
        <v>1629</v>
      </c>
      <c r="D194" s="15">
        <v>11411</v>
      </c>
      <c r="E194" s="15">
        <v>93481</v>
      </c>
      <c r="F194" s="15">
        <v>3830</v>
      </c>
      <c r="G194" s="15">
        <v>0</v>
      </c>
      <c r="H194" s="15">
        <v>5573</v>
      </c>
      <c r="I194" s="15">
        <v>171425</v>
      </c>
      <c r="J194" s="15">
        <v>2</v>
      </c>
      <c r="K194" s="15">
        <v>90</v>
      </c>
      <c r="L194" s="15">
        <v>24230</v>
      </c>
      <c r="M194" s="15">
        <v>0</v>
      </c>
      <c r="N194" s="15">
        <v>112</v>
      </c>
      <c r="O194" s="15">
        <v>6007</v>
      </c>
      <c r="P194" s="15">
        <v>137895</v>
      </c>
      <c r="Q194" s="15">
        <v>3089</v>
      </c>
      <c r="R194" s="15">
        <v>171425</v>
      </c>
    </row>
    <row r="195" spans="1:19" ht="12.75" x14ac:dyDescent="0.2">
      <c r="A195" s="23" t="s">
        <v>56</v>
      </c>
      <c r="B195" s="15">
        <v>55501</v>
      </c>
      <c r="C195" s="15">
        <v>1599</v>
      </c>
      <c r="D195" s="15">
        <v>10911</v>
      </c>
      <c r="E195" s="15">
        <v>96666</v>
      </c>
      <c r="F195" s="15">
        <v>3830</v>
      </c>
      <c r="G195" s="15">
        <v>0</v>
      </c>
      <c r="H195" s="15">
        <v>5332</v>
      </c>
      <c r="I195" s="15">
        <v>173839</v>
      </c>
      <c r="J195" s="15">
        <v>2</v>
      </c>
      <c r="K195" s="15">
        <v>87</v>
      </c>
      <c r="L195" s="15">
        <v>26124</v>
      </c>
      <c r="M195" s="15">
        <v>0</v>
      </c>
      <c r="N195" s="15">
        <v>112</v>
      </c>
      <c r="O195" s="15">
        <v>6327</v>
      </c>
      <c r="P195" s="15">
        <v>138175</v>
      </c>
      <c r="Q195" s="15">
        <v>3012</v>
      </c>
      <c r="R195" s="15">
        <v>173839</v>
      </c>
    </row>
    <row r="196" spans="1:19" ht="12.75" x14ac:dyDescent="0.2">
      <c r="A196" s="23" t="s">
        <v>59</v>
      </c>
      <c r="B196" s="15">
        <v>55501</v>
      </c>
      <c r="C196" s="15">
        <v>1222</v>
      </c>
      <c r="D196" s="15">
        <v>10911</v>
      </c>
      <c r="E196" s="15">
        <v>96152</v>
      </c>
      <c r="F196" s="15">
        <v>3830</v>
      </c>
      <c r="G196" s="15">
        <v>0</v>
      </c>
      <c r="H196" s="15">
        <v>5250</v>
      </c>
      <c r="I196" s="15">
        <v>172866</v>
      </c>
      <c r="J196" s="15">
        <v>2</v>
      </c>
      <c r="K196" s="15">
        <v>92</v>
      </c>
      <c r="L196" s="15">
        <v>25873</v>
      </c>
      <c r="M196" s="15">
        <v>0</v>
      </c>
      <c r="N196" s="15">
        <v>112</v>
      </c>
      <c r="O196" s="15">
        <v>6301</v>
      </c>
      <c r="P196" s="15">
        <v>137542</v>
      </c>
      <c r="Q196" s="15">
        <v>2944</v>
      </c>
      <c r="R196" s="15">
        <v>172866</v>
      </c>
    </row>
    <row r="197" spans="1:19" ht="12.75" x14ac:dyDescent="0.2">
      <c r="A197" s="23" t="s">
        <v>60</v>
      </c>
      <c r="B197" s="15">
        <v>55501</v>
      </c>
      <c r="C197" s="15">
        <v>1488</v>
      </c>
      <c r="D197" s="15">
        <v>10911</v>
      </c>
      <c r="E197" s="15">
        <v>96152</v>
      </c>
      <c r="F197" s="15">
        <v>3830</v>
      </c>
      <c r="G197" s="15">
        <v>0</v>
      </c>
      <c r="H197" s="15">
        <v>5567</v>
      </c>
      <c r="I197" s="15">
        <v>173449</v>
      </c>
      <c r="J197" s="15">
        <v>2</v>
      </c>
      <c r="K197" s="15">
        <v>92</v>
      </c>
      <c r="L197" s="15">
        <v>25778</v>
      </c>
      <c r="M197" s="15">
        <v>0</v>
      </c>
      <c r="N197" s="15">
        <v>112</v>
      </c>
      <c r="O197" s="15">
        <v>6601</v>
      </c>
      <c r="P197" s="15">
        <v>137837</v>
      </c>
      <c r="Q197" s="15">
        <v>3027</v>
      </c>
      <c r="R197" s="15">
        <v>173449</v>
      </c>
    </row>
    <row r="198" spans="1:19" ht="12.75" x14ac:dyDescent="0.2">
      <c r="A198" s="23" t="s">
        <v>57</v>
      </c>
      <c r="B198" s="15">
        <v>55501</v>
      </c>
      <c r="C198" s="15">
        <v>4806</v>
      </c>
      <c r="D198" s="15">
        <v>10404</v>
      </c>
      <c r="E198" s="15">
        <v>95836</v>
      </c>
      <c r="F198" s="15">
        <v>3830</v>
      </c>
      <c r="G198" s="15">
        <v>0</v>
      </c>
      <c r="H198" s="15">
        <v>6042</v>
      </c>
      <c r="I198" s="15">
        <v>176419</v>
      </c>
      <c r="J198" s="15">
        <v>2</v>
      </c>
      <c r="K198" s="15">
        <v>102</v>
      </c>
      <c r="L198" s="15">
        <v>22413</v>
      </c>
      <c r="M198" s="15">
        <v>0</v>
      </c>
      <c r="N198" s="15">
        <v>4112</v>
      </c>
      <c r="O198" s="15">
        <v>6190</v>
      </c>
      <c r="P198" s="15">
        <v>140679</v>
      </c>
      <c r="Q198" s="15">
        <v>2921</v>
      </c>
      <c r="R198" s="15">
        <v>176419</v>
      </c>
    </row>
    <row r="199" spans="1:19" ht="12.75" x14ac:dyDescent="0.2">
      <c r="A199" s="23" t="s">
        <v>61</v>
      </c>
      <c r="B199" s="15">
        <v>55501</v>
      </c>
      <c r="C199" s="15">
        <v>4240</v>
      </c>
      <c r="D199" s="15">
        <v>10404</v>
      </c>
      <c r="E199" s="15">
        <v>101886</v>
      </c>
      <c r="F199" s="15">
        <v>3830</v>
      </c>
      <c r="G199" s="15">
        <v>0</v>
      </c>
      <c r="H199" s="15">
        <v>5798</v>
      </c>
      <c r="I199" s="15">
        <v>181659</v>
      </c>
      <c r="J199" s="15">
        <v>2</v>
      </c>
      <c r="K199" s="15">
        <v>44</v>
      </c>
      <c r="L199" s="15">
        <v>29874</v>
      </c>
      <c r="M199" s="15">
        <v>0</v>
      </c>
      <c r="N199" s="15">
        <v>4112</v>
      </c>
      <c r="O199" s="15">
        <v>6224</v>
      </c>
      <c r="P199" s="15">
        <v>138680</v>
      </c>
      <c r="Q199" s="15">
        <v>2723</v>
      </c>
      <c r="R199" s="15">
        <v>181659</v>
      </c>
    </row>
    <row r="200" spans="1:19" ht="12.75" x14ac:dyDescent="0.2">
      <c r="A200" s="23" t="s">
        <v>62</v>
      </c>
      <c r="B200" s="15">
        <v>55501</v>
      </c>
      <c r="C200" s="15">
        <v>4389</v>
      </c>
      <c r="D200" s="15">
        <v>9891</v>
      </c>
      <c r="E200" s="15">
        <v>101569</v>
      </c>
      <c r="F200" s="15">
        <v>3830</v>
      </c>
      <c r="G200" s="15">
        <v>0</v>
      </c>
      <c r="H200" s="15">
        <v>5693</v>
      </c>
      <c r="I200" s="15">
        <v>180873</v>
      </c>
      <c r="J200" s="15">
        <v>2</v>
      </c>
      <c r="K200" s="15">
        <v>32</v>
      </c>
      <c r="L200" s="15">
        <v>28592</v>
      </c>
      <c r="M200" s="15">
        <v>0</v>
      </c>
      <c r="N200" s="15">
        <v>4112</v>
      </c>
      <c r="O200" s="15">
        <v>6357</v>
      </c>
      <c r="P200" s="15">
        <v>138847</v>
      </c>
      <c r="Q200" s="15">
        <v>2931</v>
      </c>
      <c r="R200" s="15">
        <v>180873</v>
      </c>
    </row>
    <row r="201" spans="1:19" ht="12.75" x14ac:dyDescent="0.2">
      <c r="A201" s="23" t="s">
        <v>58</v>
      </c>
      <c r="B201" s="15">
        <v>55501</v>
      </c>
      <c r="C201" s="15">
        <v>4389</v>
      </c>
      <c r="D201" s="15">
        <v>9891</v>
      </c>
      <c r="E201" s="15">
        <v>101569</v>
      </c>
      <c r="F201" s="15">
        <v>3830</v>
      </c>
      <c r="G201" s="15">
        <v>0</v>
      </c>
      <c r="H201" s="15">
        <v>5693</v>
      </c>
      <c r="I201" s="15">
        <v>180873</v>
      </c>
      <c r="J201" s="15">
        <v>2</v>
      </c>
      <c r="K201" s="15">
        <v>32</v>
      </c>
      <c r="L201" s="15">
        <v>28592</v>
      </c>
      <c r="M201" s="15">
        <v>0</v>
      </c>
      <c r="N201" s="15">
        <v>4112</v>
      </c>
      <c r="O201" s="15">
        <v>6357</v>
      </c>
      <c r="P201" s="15">
        <v>138847</v>
      </c>
      <c r="Q201" s="15">
        <v>2931</v>
      </c>
      <c r="R201" s="15">
        <v>180873</v>
      </c>
      <c r="S201" s="15"/>
    </row>
    <row r="202" spans="1:19" ht="12.75" x14ac:dyDescent="0.2">
      <c r="A202" s="23" t="s">
        <v>63</v>
      </c>
      <c r="B202" s="15">
        <v>55470</v>
      </c>
      <c r="C202" s="15">
        <v>3960</v>
      </c>
      <c r="D202" s="15">
        <v>9891</v>
      </c>
      <c r="E202" s="15">
        <v>102610</v>
      </c>
      <c r="F202" s="15">
        <v>3830</v>
      </c>
      <c r="G202" s="15">
        <v>0</v>
      </c>
      <c r="H202" s="15">
        <v>4651</v>
      </c>
      <c r="I202" s="15">
        <v>180412</v>
      </c>
      <c r="J202" s="15">
        <v>2</v>
      </c>
      <c r="K202" s="15">
        <v>56</v>
      </c>
      <c r="L202" s="15">
        <v>26619</v>
      </c>
      <c r="M202" s="15">
        <v>0</v>
      </c>
      <c r="N202" s="15">
        <v>4112</v>
      </c>
      <c r="O202" s="15">
        <v>6149</v>
      </c>
      <c r="P202" s="15">
        <v>140465</v>
      </c>
      <c r="Q202" s="15">
        <v>3009</v>
      </c>
      <c r="R202" s="15">
        <v>180412</v>
      </c>
      <c r="S202" s="15"/>
    </row>
    <row r="203" spans="1:19" ht="12.75" x14ac:dyDescent="0.2">
      <c r="A203" s="23" t="s">
        <v>64</v>
      </c>
      <c r="B203" s="15">
        <v>55470</v>
      </c>
      <c r="C203" s="15">
        <v>3597</v>
      </c>
      <c r="D203" s="15">
        <v>9891</v>
      </c>
      <c r="E203" s="15">
        <v>102610</v>
      </c>
      <c r="F203" s="15">
        <v>3830</v>
      </c>
      <c r="G203" s="15">
        <v>0</v>
      </c>
      <c r="H203" s="15">
        <v>8769</v>
      </c>
      <c r="I203" s="15">
        <v>184167</v>
      </c>
      <c r="J203" s="15">
        <v>2</v>
      </c>
      <c r="K203" s="15">
        <v>56</v>
      </c>
      <c r="L203" s="15">
        <v>27973</v>
      </c>
      <c r="M203" s="15">
        <v>0</v>
      </c>
      <c r="N203" s="15">
        <v>4112</v>
      </c>
      <c r="O203" s="15">
        <v>6109</v>
      </c>
      <c r="P203" s="15">
        <v>142667</v>
      </c>
      <c r="Q203" s="15">
        <v>3248</v>
      </c>
      <c r="R203" s="15">
        <v>184167</v>
      </c>
    </row>
    <row r="204" spans="1:19" ht="12.75" x14ac:dyDescent="0.2">
      <c r="A204" s="23" t="s">
        <v>55</v>
      </c>
      <c r="B204" s="15">
        <v>55476</v>
      </c>
      <c r="C204" s="15">
        <v>3251</v>
      </c>
      <c r="D204" s="15">
        <v>9370</v>
      </c>
      <c r="E204" s="15">
        <v>105692</v>
      </c>
      <c r="F204" s="15">
        <v>3830</v>
      </c>
      <c r="G204" s="15">
        <v>0</v>
      </c>
      <c r="H204" s="15">
        <v>4754</v>
      </c>
      <c r="I204" s="15">
        <v>184167</v>
      </c>
      <c r="J204" s="15">
        <v>2</v>
      </c>
      <c r="K204" s="15">
        <v>33</v>
      </c>
      <c r="L204" s="15">
        <v>27779</v>
      </c>
      <c r="M204" s="15">
        <v>0</v>
      </c>
      <c r="N204" s="15">
        <v>4112</v>
      </c>
      <c r="O204" s="15">
        <v>6103</v>
      </c>
      <c r="P204" s="15">
        <v>141920</v>
      </c>
      <c r="Q204" s="15">
        <v>2424</v>
      </c>
      <c r="R204" s="15">
        <v>182373</v>
      </c>
    </row>
    <row r="205" spans="1:19" ht="12.75" x14ac:dyDescent="0.2">
      <c r="A205" s="19">
        <v>2025</v>
      </c>
    </row>
    <row r="206" spans="1:19" ht="12.75" x14ac:dyDescent="0.2">
      <c r="A206" s="23" t="s">
        <v>65</v>
      </c>
      <c r="B206" s="15">
        <v>57810</v>
      </c>
      <c r="C206" s="15">
        <v>3074</v>
      </c>
      <c r="D206" s="15">
        <v>9370</v>
      </c>
      <c r="E206" s="15">
        <v>106829</v>
      </c>
      <c r="F206" s="15">
        <v>3830</v>
      </c>
      <c r="G206" s="15">
        <v>0</v>
      </c>
      <c r="H206" s="15">
        <v>4643</v>
      </c>
      <c r="I206" s="15">
        <v>185556</v>
      </c>
      <c r="J206" s="15">
        <v>2</v>
      </c>
      <c r="K206" s="15">
        <v>35</v>
      </c>
      <c r="L206" s="15">
        <v>30132</v>
      </c>
      <c r="M206" s="15">
        <v>0</v>
      </c>
      <c r="N206" s="15">
        <v>4112</v>
      </c>
      <c r="O206" s="15">
        <v>6112</v>
      </c>
      <c r="P206" s="15">
        <v>142432</v>
      </c>
      <c r="Q206" s="15">
        <v>2731</v>
      </c>
      <c r="R206" s="15">
        <v>185556</v>
      </c>
    </row>
    <row r="207" spans="1:19" ht="12.75" x14ac:dyDescent="0.2">
      <c r="A207" s="23" t="s">
        <v>66</v>
      </c>
      <c r="B207" s="15">
        <v>57806</v>
      </c>
      <c r="C207" s="15">
        <v>2926</v>
      </c>
      <c r="D207" s="15">
        <v>9496</v>
      </c>
      <c r="E207" s="15">
        <v>110722</v>
      </c>
      <c r="F207" s="15">
        <v>3830</v>
      </c>
      <c r="G207" s="15">
        <v>0</v>
      </c>
      <c r="H207" s="15">
        <v>4945</v>
      </c>
      <c r="I207" s="15">
        <v>189725</v>
      </c>
      <c r="J207" s="15">
        <v>2</v>
      </c>
      <c r="K207" s="15">
        <v>1327</v>
      </c>
      <c r="L207" s="15">
        <v>32064</v>
      </c>
      <c r="M207" s="15">
        <v>0</v>
      </c>
      <c r="N207" s="15">
        <v>4112</v>
      </c>
      <c r="O207" s="15">
        <v>6079</v>
      </c>
      <c r="P207" s="15">
        <v>143529</v>
      </c>
      <c r="Q207" s="15">
        <v>2612</v>
      </c>
      <c r="R207" s="15">
        <v>189725</v>
      </c>
    </row>
    <row r="208" spans="1:19" ht="12.75" x14ac:dyDescent="0.2">
      <c r="A208" s="23" t="s">
        <v>56</v>
      </c>
      <c r="B208" s="15">
        <v>57806</v>
      </c>
      <c r="C208" s="15">
        <v>3126</v>
      </c>
      <c r="D208" s="15">
        <v>8840</v>
      </c>
      <c r="E208" s="15">
        <v>110402</v>
      </c>
      <c r="F208" s="15">
        <v>3830</v>
      </c>
      <c r="G208" s="15">
        <v>0</v>
      </c>
      <c r="H208" s="15">
        <v>4962</v>
      </c>
      <c r="I208" s="15">
        <v>188966</v>
      </c>
      <c r="J208" s="15">
        <v>2</v>
      </c>
      <c r="K208" s="15">
        <v>167</v>
      </c>
      <c r="L208" s="15">
        <v>33404</v>
      </c>
      <c r="M208" s="15">
        <v>0</v>
      </c>
      <c r="N208" s="15">
        <v>4112</v>
      </c>
      <c r="O208" s="15">
        <v>6067</v>
      </c>
      <c r="P208" s="15">
        <v>142898</v>
      </c>
      <c r="Q208" s="15">
        <v>2316</v>
      </c>
      <c r="R208" s="15">
        <v>188966</v>
      </c>
    </row>
    <row r="209" spans="1:19" ht="12.75" x14ac:dyDescent="0.2">
      <c r="A209" s="23" t="s">
        <v>59</v>
      </c>
      <c r="B209" s="15">
        <v>57806</v>
      </c>
      <c r="C209" s="15">
        <v>2550</v>
      </c>
      <c r="D209" s="15">
        <v>8840</v>
      </c>
      <c r="E209" s="15">
        <v>109486</v>
      </c>
      <c r="F209" s="15">
        <v>3830</v>
      </c>
      <c r="G209" s="15">
        <v>0</v>
      </c>
      <c r="H209" s="15">
        <v>4441</v>
      </c>
      <c r="I209" s="15">
        <v>186953</v>
      </c>
      <c r="J209" s="15">
        <v>2</v>
      </c>
      <c r="K209" s="15">
        <v>58</v>
      </c>
      <c r="L209" s="15">
        <v>30648</v>
      </c>
      <c r="M209" s="15">
        <v>0</v>
      </c>
      <c r="N209" s="15">
        <v>4112</v>
      </c>
      <c r="O209" s="15">
        <v>6067</v>
      </c>
      <c r="P209" s="15">
        <v>143064</v>
      </c>
      <c r="Q209" s="15">
        <v>3002</v>
      </c>
      <c r="R209" s="15">
        <v>186953</v>
      </c>
    </row>
    <row r="210" spans="1:19" ht="12.75" x14ac:dyDescent="0.2">
      <c r="A210" s="23" t="s">
        <v>60</v>
      </c>
      <c r="B210" s="15">
        <v>57806</v>
      </c>
      <c r="C210" s="15">
        <v>2366</v>
      </c>
      <c r="D210" s="15">
        <v>8840</v>
      </c>
      <c r="E210" s="15">
        <v>111926</v>
      </c>
      <c r="F210" s="15">
        <v>3830</v>
      </c>
      <c r="G210" s="15">
        <v>0</v>
      </c>
      <c r="H210" s="15">
        <v>5613</v>
      </c>
      <c r="I210" s="15">
        <v>190381</v>
      </c>
      <c r="J210" s="15">
        <v>2</v>
      </c>
      <c r="K210" s="15">
        <v>2497</v>
      </c>
      <c r="L210" s="15">
        <v>29238</v>
      </c>
      <c r="M210" s="15">
        <v>0</v>
      </c>
      <c r="N210" s="15">
        <v>4112</v>
      </c>
      <c r="O210" s="15">
        <v>6042</v>
      </c>
      <c r="P210" s="15">
        <v>145589</v>
      </c>
      <c r="Q210" s="15">
        <v>2901</v>
      </c>
      <c r="R210" s="15">
        <v>190381</v>
      </c>
    </row>
    <row r="211" spans="1:19" ht="12.75" x14ac:dyDescent="0.2">
      <c r="A211" s="23" t="s">
        <v>57</v>
      </c>
      <c r="B211" s="15">
        <v>57806</v>
      </c>
      <c r="C211" s="15">
        <v>2234</v>
      </c>
      <c r="D211" s="15">
        <v>8304</v>
      </c>
      <c r="E211" s="15">
        <v>113065</v>
      </c>
      <c r="F211" s="15">
        <v>3830</v>
      </c>
      <c r="G211" s="15">
        <v>0</v>
      </c>
      <c r="H211" s="15">
        <v>5685</v>
      </c>
      <c r="I211" s="15">
        <v>190924</v>
      </c>
      <c r="J211" s="15">
        <v>2</v>
      </c>
      <c r="K211" s="15">
        <v>1527</v>
      </c>
      <c r="L211" s="15">
        <v>30137</v>
      </c>
      <c r="M211" s="15">
        <v>0</v>
      </c>
      <c r="N211" s="15">
        <v>4112</v>
      </c>
      <c r="O211" s="15">
        <v>6059</v>
      </c>
      <c r="P211" s="15">
        <v>145990</v>
      </c>
      <c r="Q211" s="15">
        <v>3097</v>
      </c>
      <c r="R211" s="15">
        <v>190924</v>
      </c>
    </row>
    <row r="212" spans="1:19" ht="12.75" x14ac:dyDescent="0.2">
      <c r="A212" s="23" t="s">
        <v>61</v>
      </c>
      <c r="B212" s="15">
        <v>57806</v>
      </c>
      <c r="C212" s="15">
        <v>1739</v>
      </c>
      <c r="D212" s="15">
        <v>8304</v>
      </c>
      <c r="E212" s="15">
        <v>114258</v>
      </c>
      <c r="F212" s="15">
        <v>3830</v>
      </c>
      <c r="G212" s="15">
        <v>0</v>
      </c>
      <c r="H212" s="15">
        <v>5342</v>
      </c>
      <c r="I212" s="15">
        <v>191279</v>
      </c>
      <c r="J212" s="15">
        <v>2</v>
      </c>
      <c r="K212" s="15">
        <v>58</v>
      </c>
      <c r="L212" s="15">
        <v>30571</v>
      </c>
      <c r="M212" s="15">
        <v>0</v>
      </c>
      <c r="N212" s="15">
        <v>4112</v>
      </c>
      <c r="O212" s="15">
        <v>6514</v>
      </c>
      <c r="P212" s="15">
        <v>146911</v>
      </c>
      <c r="Q212" s="15">
        <v>3111</v>
      </c>
      <c r="R212" s="15">
        <v>191279</v>
      </c>
    </row>
    <row r="213" spans="1:19" ht="12.75" x14ac:dyDescent="0.2">
      <c r="A213" s="23" t="s">
        <v>62</v>
      </c>
      <c r="B213" s="15">
        <v>57806</v>
      </c>
      <c r="C213" s="15">
        <v>2115</v>
      </c>
      <c r="D213" s="15">
        <v>8304</v>
      </c>
      <c r="E213" s="15">
        <v>115149</v>
      </c>
      <c r="F213" s="15">
        <v>3830</v>
      </c>
      <c r="G213" s="15">
        <v>0</v>
      </c>
      <c r="H213" s="15">
        <v>6130</v>
      </c>
      <c r="I213" s="15">
        <v>193334</v>
      </c>
      <c r="J213" s="15">
        <v>2</v>
      </c>
      <c r="K213" s="15">
        <v>58</v>
      </c>
      <c r="L213" s="15">
        <v>31698</v>
      </c>
      <c r="M213" s="15">
        <v>0</v>
      </c>
      <c r="N213" s="15">
        <v>4112</v>
      </c>
      <c r="O213" s="15">
        <v>6553</v>
      </c>
      <c r="P213" s="15">
        <v>147769</v>
      </c>
      <c r="Q213" s="15">
        <v>3142</v>
      </c>
      <c r="R213" s="15">
        <v>193334</v>
      </c>
    </row>
    <row r="214" spans="1:19" ht="12.75" x14ac:dyDescent="0.2">
      <c r="A214" s="23" t="s">
        <v>58</v>
      </c>
      <c r="B214" s="15">
        <v>57806</v>
      </c>
      <c r="C214" s="15">
        <v>2000</v>
      </c>
      <c r="D214" s="15">
        <v>12762</v>
      </c>
      <c r="E214" s="15">
        <v>114827</v>
      </c>
      <c r="F214" s="15">
        <v>3830</v>
      </c>
      <c r="G214" s="15">
        <v>0</v>
      </c>
      <c r="H214" s="15">
        <v>5991</v>
      </c>
      <c r="I214" s="15">
        <v>197216</v>
      </c>
      <c r="J214" s="15">
        <v>2</v>
      </c>
      <c r="K214" s="15">
        <v>58</v>
      </c>
      <c r="L214" s="15">
        <v>34709</v>
      </c>
      <c r="M214" s="15">
        <v>0</v>
      </c>
      <c r="N214" s="15">
        <v>4112</v>
      </c>
      <c r="O214" s="15">
        <v>6510</v>
      </c>
      <c r="P214" s="15">
        <v>148447</v>
      </c>
      <c r="Q214" s="15">
        <v>3378</v>
      </c>
      <c r="R214" s="15">
        <v>197216</v>
      </c>
    </row>
    <row r="215" spans="1:19" ht="12.75" x14ac:dyDescent="0.2">
      <c r="A215" s="23" t="s">
        <v>63</v>
      </c>
      <c r="B215" s="15">
        <v>57806</v>
      </c>
      <c r="C215" s="15">
        <v>1819</v>
      </c>
      <c r="D215" s="15">
        <v>12762</v>
      </c>
      <c r="E215" s="15">
        <v>113911</v>
      </c>
      <c r="F215" s="15">
        <v>3830</v>
      </c>
      <c r="G215" s="15">
        <v>0</v>
      </c>
      <c r="H215" s="15">
        <v>5048</v>
      </c>
      <c r="I215" s="15">
        <v>195176</v>
      </c>
      <c r="J215" s="15">
        <v>2</v>
      </c>
      <c r="K215" s="15">
        <v>58</v>
      </c>
      <c r="L215" s="15">
        <v>29227</v>
      </c>
      <c r="M215" s="15">
        <v>0</v>
      </c>
      <c r="N215" s="15">
        <v>4113</v>
      </c>
      <c r="O215" s="15">
        <v>6848</v>
      </c>
      <c r="P215" s="15">
        <v>151322</v>
      </c>
      <c r="Q215" s="15">
        <v>3606</v>
      </c>
      <c r="R215" s="15">
        <v>195176</v>
      </c>
    </row>
    <row r="216" spans="1:19" ht="12.75" x14ac:dyDescent="0.2">
      <c r="A216" s="23" t="s">
        <v>64</v>
      </c>
      <c r="B216" s="15">
        <v>57806</v>
      </c>
      <c r="C216" s="15">
        <v>1490</v>
      </c>
      <c r="D216" s="15">
        <v>12762</v>
      </c>
      <c r="E216" s="15">
        <v>113911</v>
      </c>
      <c r="F216" s="15">
        <v>3830</v>
      </c>
      <c r="G216" s="15">
        <v>0</v>
      </c>
      <c r="H216" s="15">
        <v>5579</v>
      </c>
      <c r="I216" s="15">
        <v>195378</v>
      </c>
      <c r="J216" s="15">
        <v>2</v>
      </c>
      <c r="K216" s="15">
        <v>58</v>
      </c>
      <c r="L216" s="15">
        <v>28082</v>
      </c>
      <c r="M216" s="15">
        <v>0</v>
      </c>
      <c r="N216" s="15">
        <v>4112</v>
      </c>
      <c r="O216" s="15">
        <v>6843</v>
      </c>
      <c r="P216" s="15">
        <v>152533</v>
      </c>
      <c r="Q216" s="15">
        <v>3748</v>
      </c>
      <c r="R216" s="15">
        <v>195378</v>
      </c>
    </row>
    <row r="217" spans="1:19" ht="12.75" x14ac:dyDescent="0.2">
      <c r="A217" s="23" t="s">
        <v>55</v>
      </c>
      <c r="B217">
        <v>57806</v>
      </c>
      <c r="C217" s="15">
        <v>1444</v>
      </c>
      <c r="D217" s="15">
        <v>12212</v>
      </c>
      <c r="E217" s="15">
        <v>113588</v>
      </c>
      <c r="F217" s="15">
        <v>3830</v>
      </c>
      <c r="G217" s="15">
        <v>0</v>
      </c>
      <c r="H217" s="15">
        <v>5332</v>
      </c>
      <c r="I217" s="15">
        <v>194212</v>
      </c>
      <c r="J217" s="15">
        <v>2</v>
      </c>
      <c r="K217" s="15">
        <v>58</v>
      </c>
      <c r="L217" s="15">
        <v>19974</v>
      </c>
      <c r="M217" s="15">
        <v>0</v>
      </c>
      <c r="N217" s="15">
        <v>4113</v>
      </c>
      <c r="O217" s="15">
        <v>6787</v>
      </c>
      <c r="P217" s="15">
        <v>159455</v>
      </c>
      <c r="Q217" s="15">
        <v>3823</v>
      </c>
      <c r="R217" s="15">
        <v>194212</v>
      </c>
      <c r="S217" s="15"/>
    </row>
  </sheetData>
  <mergeCells count="3">
    <mergeCell ref="B4:I4"/>
    <mergeCell ref="J4:R4"/>
    <mergeCell ref="A1:R1"/>
  </mergeCells>
  <phoneticPr fontId="9" type="noConversion"/>
  <printOptions horizontalCentered="1"/>
  <pageMargins left="0" right="0" top="0.51181102362204722" bottom="0.51181102362204722" header="0.31496062992125984" footer="0.31496062992125984"/>
  <pageSetup paperSize="5" scale="75" firstPageNumber="4" orientation="landscape" useFirstPageNumber="1" r:id="rId1"/>
  <headerFooter>
    <oddFooter>&amp;C&amp;"Arial,Regular"&amp;P</oddFooter>
  </headerFooter>
  <rowBreaks count="1" manualBreakCount="1">
    <brk id="48" max="16383" man="1"/>
  </rowBreaks>
  <ignoredErrors>
    <ignoredError sqref="R159:R1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1978-2005</vt:lpstr>
      <vt:lpstr>2009-2025</vt:lpstr>
      <vt:lpstr>'2009-2025'!Print_Area</vt:lpstr>
      <vt:lpstr>'1978-2005'!Print_Titles</vt:lpstr>
      <vt:lpstr>'2009-2025'!Print_Titles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2015-07-22T23:10:08Z</cp:lastPrinted>
  <dcterms:created xsi:type="dcterms:W3CDTF">2001-12-12T21:43:59Z</dcterms:created>
  <dcterms:modified xsi:type="dcterms:W3CDTF">2026-02-05T15:05:00Z</dcterms:modified>
</cp:coreProperties>
</file>