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2 Other Financial Institutions\"/>
    </mc:Choice>
  </mc:AlternateContent>
  <xr:revisionPtr revIDLastSave="0" documentId="13_ncr:1_{A126B06C-FCEA-4B5F-96B3-F72D2E84D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8-2026" sheetId="30150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A" localSheetId="0">#REF!</definedName>
    <definedName name="A">#REF!</definedName>
    <definedName name="_xlnm.Print_Area" localSheetId="0">'1978-2026'!$119:$202</definedName>
    <definedName name="_xlnm.Print_Titles" localSheetId="0">'1978-2026'!$1:$5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7" i="30150" l="1"/>
  <c r="S188" i="30150"/>
  <c r="S186" i="30150"/>
  <c r="Q184" i="30150" l="1"/>
  <c r="S184" i="30150" s="1"/>
  <c r="Q183" i="30150" l="1"/>
  <c r="S183" i="30150"/>
  <c r="S182" i="30150" l="1"/>
  <c r="S181" i="30150" l="1"/>
  <c r="S179" i="30150" l="1"/>
  <c r="S178" i="30150" l="1"/>
  <c r="S177" i="30150" l="1"/>
  <c r="S176" i="30150" l="1"/>
  <c r="S174" i="30150" l="1"/>
  <c r="S173" i="30150" l="1"/>
  <c r="S172" i="30150" l="1"/>
  <c r="S171" i="30150"/>
  <c r="S169" i="30150" l="1"/>
  <c r="S168" i="30150" l="1"/>
  <c r="S167" i="30150" l="1"/>
  <c r="S166" i="30150" l="1"/>
  <c r="S164" i="30150" l="1"/>
  <c r="S163" i="30150" l="1"/>
  <c r="Q162" i="30150" l="1"/>
  <c r="S162" i="30150" s="1"/>
  <c r="Q161" i="30150"/>
  <c r="S161" i="30150" s="1"/>
  <c r="Q159" i="30150" l="1"/>
  <c r="S159" i="30150" s="1"/>
  <c r="S158" i="30150" l="1"/>
  <c r="S157" i="30150"/>
  <c r="S156" i="30150"/>
  <c r="S154" i="30150" l="1"/>
  <c r="S153" i="30150" l="1"/>
  <c r="S152" i="30150"/>
  <c r="S151" i="30150"/>
  <c r="S149" i="30150" l="1"/>
  <c r="S148" i="30150"/>
  <c r="S147" i="30150"/>
  <c r="S146" i="30150" l="1"/>
  <c r="S144" i="30150"/>
  <c r="S143" i="30150"/>
  <c r="S142" i="30150"/>
  <c r="S141" i="30150"/>
  <c r="S139" i="30150"/>
  <c r="S137" i="30150"/>
  <c r="S136" i="30150"/>
  <c r="S134" i="30150"/>
  <c r="S133" i="30150"/>
  <c r="S132" i="30150"/>
  <c r="S131" i="30150"/>
  <c r="S130" i="30150"/>
  <c r="S129" i="30150"/>
  <c r="S128" i="30150"/>
  <c r="S127" i="30150"/>
  <c r="S126" i="30150"/>
  <c r="S123" i="30150"/>
  <c r="S118" i="30150"/>
  <c r="S117" i="30150"/>
  <c r="S116" i="30150"/>
  <c r="S115" i="30150"/>
  <c r="S113" i="30150"/>
  <c r="S112" i="30150"/>
  <c r="S111" i="30150"/>
  <c r="S110" i="30150"/>
  <c r="S108" i="30150"/>
  <c r="S107" i="30150"/>
  <c r="S106" i="30150"/>
  <c r="S105" i="30150"/>
  <c r="S103" i="30150"/>
  <c r="S102" i="30150"/>
  <c r="S101" i="30150"/>
  <c r="S100" i="30150"/>
  <c r="S98" i="30150"/>
  <c r="S97" i="30150"/>
  <c r="S96" i="30150"/>
  <c r="S95" i="30150"/>
  <c r="S93" i="30150"/>
  <c r="S92" i="30150"/>
  <c r="S91" i="30150"/>
  <c r="S90" i="30150"/>
  <c r="S88" i="30150"/>
  <c r="S87" i="30150"/>
  <c r="S86" i="30150"/>
  <c r="S85" i="30150"/>
  <c r="S83" i="30150"/>
  <c r="S82" i="30150"/>
  <c r="S81" i="30150"/>
  <c r="S80" i="30150"/>
  <c r="S78" i="30150"/>
  <c r="S77" i="30150"/>
  <c r="S76" i="30150"/>
  <c r="S75" i="30150"/>
  <c r="S73" i="30150"/>
  <c r="S72" i="30150"/>
  <c r="S71" i="30150"/>
  <c r="S70" i="30150"/>
  <c r="S68" i="30150"/>
  <c r="S67" i="30150"/>
  <c r="S66" i="30150"/>
  <c r="S65" i="30150"/>
  <c r="S63" i="30150"/>
  <c r="S62" i="30150"/>
  <c r="S61" i="30150"/>
  <c r="S60" i="30150"/>
  <c r="S58" i="30150"/>
  <c r="S57" i="30150"/>
  <c r="S56" i="30150"/>
  <c r="S55" i="30150"/>
  <c r="S53" i="30150"/>
  <c r="S52" i="30150"/>
  <c r="S51" i="30150"/>
  <c r="S50" i="30150"/>
  <c r="S48" i="30150"/>
  <c r="S47" i="30150"/>
  <c r="S46" i="30150"/>
  <c r="S45" i="30150"/>
  <c r="S43" i="30150"/>
  <c r="S42" i="30150"/>
  <c r="S41" i="30150"/>
  <c r="S40" i="30150"/>
  <c r="S38" i="30150"/>
  <c r="S37" i="30150"/>
  <c r="S36" i="30150"/>
  <c r="S35" i="30150"/>
  <c r="S33" i="30150"/>
  <c r="S28" i="30150"/>
  <c r="S23" i="30150"/>
  <c r="S18" i="30150"/>
  <c r="S13" i="30150"/>
  <c r="S11" i="30150"/>
  <c r="S9" i="30150"/>
  <c r="S7" i="30150"/>
</calcChain>
</file>

<file path=xl/sharedStrings.xml><?xml version="1.0" encoding="utf-8"?>
<sst xmlns="http://schemas.openxmlformats.org/spreadsheetml/2006/main" count="233" uniqueCount="76">
  <si>
    <t>1986</t>
  </si>
  <si>
    <t>1987</t>
  </si>
  <si>
    <t>1988</t>
  </si>
  <si>
    <t>1978</t>
  </si>
  <si>
    <t>1979</t>
  </si>
  <si>
    <t>1980</t>
  </si>
  <si>
    <t>1982</t>
  </si>
  <si>
    <t>1983</t>
  </si>
  <si>
    <t>1984</t>
  </si>
  <si>
    <t>1985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</si>
  <si>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</si>
  <si>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</si>
  <si>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</si>
  <si>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</si>
  <si>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</si>
  <si>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</si>
  <si>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</si>
  <si>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</si>
  <si>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</si>
  <si>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</si>
  <si>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</si>
  <si>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</si>
  <si>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</si>
  <si>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</si>
  <si>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</si>
  <si>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End of</t>
  </si>
  <si>
    <t xml:space="preserve"> Government </t>
  </si>
  <si>
    <t xml:space="preserve"> Public </t>
  </si>
  <si>
    <t xml:space="preserve"> Commercial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</si>
  <si>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</si>
  <si>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</si>
  <si>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</si>
  <si>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</si>
  <si>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</si>
  <si>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</si>
  <si>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</si>
  <si>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 xml:space="preserve"> Agriculture</t>
  </si>
  <si>
    <t>Fishing</t>
  </si>
  <si>
    <t xml:space="preserve"> Forestry</t>
  </si>
  <si>
    <t xml:space="preserve"> Manufacturing</t>
  </si>
  <si>
    <t xml:space="preserve"> Tourism</t>
  </si>
  <si>
    <t>Construction</t>
  </si>
  <si>
    <t>Estate</t>
  </si>
  <si>
    <t>Institutions</t>
  </si>
  <si>
    <t xml:space="preserve"> Distribution</t>
  </si>
  <si>
    <t xml:space="preserve"> Transport</t>
  </si>
  <si>
    <t xml:space="preserve"> Entertainment</t>
  </si>
  <si>
    <t xml:space="preserve"> Exploration</t>
  </si>
  <si>
    <t>Loans</t>
  </si>
  <si>
    <t>Total</t>
  </si>
  <si>
    <t xml:space="preserve">1981 </t>
  </si>
  <si>
    <t>2004</t>
  </si>
  <si>
    <t>2005</t>
  </si>
  <si>
    <t>Student</t>
  </si>
  <si>
    <t>2010</t>
  </si>
  <si>
    <t>2011</t>
  </si>
  <si>
    <t>2012</t>
  </si>
  <si>
    <t>2013</t>
  </si>
  <si>
    <t>Dec</t>
  </si>
  <si>
    <t>2014</t>
  </si>
  <si>
    <t>Mar</t>
  </si>
  <si>
    <t>June</t>
  </si>
  <si>
    <t>Sept</t>
  </si>
  <si>
    <t>Apr</t>
  </si>
  <si>
    <t>May</t>
  </si>
  <si>
    <t>July</t>
  </si>
  <si>
    <t>Aug</t>
  </si>
  <si>
    <t>Sep</t>
  </si>
  <si>
    <t>Oct</t>
  </si>
  <si>
    <t>Nov</t>
  </si>
  <si>
    <t xml:space="preserve"> Building and</t>
  </si>
  <si>
    <t xml:space="preserve"> Mining and</t>
  </si>
  <si>
    <t>2015</t>
  </si>
  <si>
    <t>2016</t>
  </si>
  <si>
    <t xml:space="preserve">     </t>
  </si>
  <si>
    <t xml:space="preserve">TABLE 20 DEVELOPMENT FINANCE CORPORATION: SECTORAL DISTRIBUTION OF LOANS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</si>
</sst>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0"/>
      <name val="Courier"/>
    </font>
    <font>
      <b/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0" borderId="0"/>
  </cellStyleXfs>
  <cellXfs count="14">
    <xf numFmtId="37" fontId="0" fillId="0" borderId="0" xfId="0"/>
    <xf numFmtId="37" fontId="3" fillId="0" borderId="1" xfId="0" applyFont="1" applyBorder="1" applyAlignment="1">
      <alignment horizontal="center"/>
    </xf>
    <xf numFmtId="37" fontId="5" fillId="0" borderId="0" xfId="0" applyFont="1"/>
    <xf numFmtId="164" fontId="3" fillId="0" borderId="0" xfId="0" quotePrefix="1" applyNumberFormat="1" applyFont="1" applyAlignment="1">
      <alignment horizontal="left"/>
    </xf>
    <xf numFmtId="37" fontId="4" fillId="0" borderId="0" xfId="0" applyFont="1"/>
    <xf numFmtId="37" fontId="3" fillId="0" borderId="0" xfId="0" applyFont="1"/>
    <xf numFmtId="37" fontId="3" fillId="0" borderId="2" xfId="0" quotePrefix="1" applyFont="1" applyBorder="1" applyAlignment="1">
      <alignment horizontal="center"/>
    </xf>
    <xf numFmtId="37" fontId="3" fillId="0" borderId="2" xfId="0" applyFont="1" applyBorder="1" applyAlignment="1">
      <alignment horizontal="center"/>
    </xf>
    <xf numFmtId="37" fontId="4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37" fontId="2" fillId="0" borderId="0" xfId="0" applyFont="1" applyAlignment="1">
      <alignment horizontal="center"/>
    </xf>
    <xf numFmtId="37" fontId="3" fillId="0" borderId="1" xfId="0" quotePrefix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6"/>
  <sheetViews>
    <sheetView showGridLines="0" tabSelected="1" zoomScaleNormal="100" zoomScaleSheetLayoutView="90" workbookViewId="0">
      <pane xSplit="1" ySplit="5" topLeftCell="B210" activePane="bottomRight" state="frozen"/>
      <selection pane="topRight" activeCell="B1" sqref="B1"/>
      <selection pane="bottomLeft" activeCell="A11" sqref="A11"/>
      <selection pane="bottomRight" sqref="A1:S1"/>
    </sheetView>
  </sheetViews>
  <sheetFormatPr defaultRowHeight="12" x14ac:dyDescent="0.15"/>
  <cols>
    <col min="1" max="1" width="8.375" customWidth="1"/>
    <col min="2" max="2" width="11.75" bestFit="1" customWidth="1"/>
    <col min="3" max="3" width="9" customWidth="1"/>
    <col min="4" max="4" width="10.25" bestFit="1" customWidth="1"/>
    <col min="5" max="5" width="11.625" bestFit="1" customWidth="1"/>
    <col min="6" max="6" width="10" bestFit="1" customWidth="1"/>
    <col min="7" max="7" width="14" customWidth="1"/>
    <col min="8" max="8" width="9.375" bestFit="1" customWidth="1"/>
    <col min="9" max="9" width="12.25" customWidth="1"/>
    <col min="10" max="10" width="9" bestFit="1" customWidth="1"/>
    <col min="11" max="11" width="10.375" customWidth="1"/>
    <col min="12" max="12" width="10.5" bestFit="1" customWidth="1"/>
    <col min="13" max="13" width="12.375" customWidth="1"/>
    <col min="14" max="14" width="11.75" bestFit="1" customWidth="1"/>
    <col min="15" max="15" width="13.875" customWidth="1"/>
    <col min="16" max="16" width="12.25" customWidth="1"/>
    <col min="17" max="17" width="11" customWidth="1"/>
    <col min="18" max="19" width="10.25" customWidth="1"/>
  </cols>
  <sheetData>
    <row r="1" spans="1:19" ht="19.5" customHeight="1" x14ac:dyDescent="0.25">
      <c r="A1" s="13" t="s">
        <v>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6.5" customHeight="1" x14ac:dyDescent="0.25">
      <c r="A2" s="10" t="s">
        <v>74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1:19" ht="15" customHeight="1" x14ac:dyDescent="0.2">
      <c r="A4" s="11" t="s">
        <v>25</v>
      </c>
      <c r="B4" s="11" t="s">
        <v>26</v>
      </c>
      <c r="C4" s="11" t="s">
        <v>27</v>
      </c>
      <c r="D4" s="11"/>
      <c r="E4" s="11" t="s">
        <v>28</v>
      </c>
      <c r="F4" s="11"/>
      <c r="G4" s="12"/>
      <c r="H4" s="11"/>
      <c r="I4" s="11" t="s">
        <v>70</v>
      </c>
      <c r="J4" s="1" t="s">
        <v>29</v>
      </c>
      <c r="K4" s="1" t="s">
        <v>30</v>
      </c>
      <c r="L4" s="11"/>
      <c r="M4" s="11" t="s">
        <v>31</v>
      </c>
      <c r="N4" s="11"/>
      <c r="O4" s="11"/>
      <c r="P4" s="11" t="s">
        <v>71</v>
      </c>
      <c r="Q4" s="11" t="s">
        <v>32</v>
      </c>
      <c r="R4" s="1" t="s">
        <v>53</v>
      </c>
      <c r="S4" s="11"/>
    </row>
    <row r="5" spans="1:19" ht="13.5" customHeight="1" x14ac:dyDescent="0.2">
      <c r="A5" s="6" t="s">
        <v>33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6" t="s">
        <v>39</v>
      </c>
      <c r="H5" s="6" t="s">
        <v>40</v>
      </c>
      <c r="I5" s="7" t="s">
        <v>41</v>
      </c>
      <c r="J5" s="6" t="s">
        <v>42</v>
      </c>
      <c r="K5" s="6" t="s">
        <v>43</v>
      </c>
      <c r="L5" s="6" t="s">
        <v>44</v>
      </c>
      <c r="M5" s="6" t="s">
        <v>34</v>
      </c>
      <c r="N5" s="6" t="s">
        <v>45</v>
      </c>
      <c r="O5" s="6" t="s">
        <v>46</v>
      </c>
      <c r="P5" s="6" t="s">
        <v>47</v>
      </c>
      <c r="Q5" s="6" t="s">
        <v>48</v>
      </c>
      <c r="R5" s="7" t="s">
        <v>48</v>
      </c>
      <c r="S5" s="6" t="s">
        <v>49</v>
      </c>
    </row>
    <row r="6" spans="1:19" s="2" customFormat="1" ht="15.75" customHeight="1" x14ac:dyDescent="0.2">
      <c r="A6" s="5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2" customFormat="1" ht="12.75" x14ac:dyDescent="0.2">
      <c r="A7" s="8" t="s">
        <v>58</v>
      </c>
      <c r="B7" s="4">
        <v>0</v>
      </c>
      <c r="C7" s="4">
        <v>380</v>
      </c>
      <c r="D7" s="4">
        <v>6172</v>
      </c>
      <c r="E7" s="4">
        <v>1044</v>
      </c>
      <c r="F7" s="4">
        <v>313</v>
      </c>
      <c r="G7" s="4">
        <v>1520</v>
      </c>
      <c r="H7" s="4">
        <v>842</v>
      </c>
      <c r="I7" s="4">
        <v>3701</v>
      </c>
      <c r="J7" s="4">
        <v>0</v>
      </c>
      <c r="K7" s="4">
        <v>0</v>
      </c>
      <c r="L7" s="4">
        <v>720</v>
      </c>
      <c r="M7" s="4">
        <v>27</v>
      </c>
      <c r="N7" s="4">
        <v>134</v>
      </c>
      <c r="O7" s="4">
        <v>0</v>
      </c>
      <c r="P7" s="4">
        <v>142</v>
      </c>
      <c r="Q7" s="4">
        <v>332</v>
      </c>
      <c r="R7" s="4">
        <v>0</v>
      </c>
      <c r="S7" s="4">
        <f>SUM(B7:R7)</f>
        <v>15327</v>
      </c>
    </row>
    <row r="8" spans="1:19" s="2" customFormat="1" ht="12.75" x14ac:dyDescent="0.2">
      <c r="A8" s="5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s="2" customFormat="1" ht="12.75" x14ac:dyDescent="0.2">
      <c r="A9" s="8" t="s">
        <v>58</v>
      </c>
      <c r="B9" s="4">
        <v>0</v>
      </c>
      <c r="C9" s="4">
        <v>380</v>
      </c>
      <c r="D9" s="4">
        <v>6653</v>
      </c>
      <c r="E9" s="4">
        <v>1188</v>
      </c>
      <c r="F9" s="4">
        <v>217</v>
      </c>
      <c r="G9" s="4">
        <v>1501</v>
      </c>
      <c r="H9" s="4">
        <v>1175</v>
      </c>
      <c r="I9" s="4">
        <v>3250</v>
      </c>
      <c r="J9" s="4">
        <v>0</v>
      </c>
      <c r="K9" s="4">
        <v>0</v>
      </c>
      <c r="L9" s="4">
        <v>766</v>
      </c>
      <c r="M9" s="4">
        <v>36</v>
      </c>
      <c r="N9" s="4">
        <v>94</v>
      </c>
      <c r="O9" s="4">
        <v>0</v>
      </c>
      <c r="P9" s="4">
        <v>133</v>
      </c>
      <c r="Q9" s="4">
        <v>186</v>
      </c>
      <c r="R9" s="4">
        <v>237</v>
      </c>
      <c r="S9" s="4">
        <f>SUM(B9:R9)</f>
        <v>15816</v>
      </c>
    </row>
    <row r="10" spans="1:19" s="2" customFormat="1" ht="12.75" x14ac:dyDescent="0.2">
      <c r="A10" s="5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2" customFormat="1" ht="12.75" x14ac:dyDescent="0.2">
      <c r="A11" s="8" t="s">
        <v>58</v>
      </c>
      <c r="B11" s="4">
        <v>0</v>
      </c>
      <c r="C11" s="4">
        <v>380</v>
      </c>
      <c r="D11" s="4">
        <v>8011</v>
      </c>
      <c r="E11" s="4">
        <v>1205</v>
      </c>
      <c r="F11" s="4">
        <v>206</v>
      </c>
      <c r="G11" s="4">
        <v>1703</v>
      </c>
      <c r="H11" s="4">
        <v>1602</v>
      </c>
      <c r="I11" s="4">
        <v>4898</v>
      </c>
      <c r="J11" s="4">
        <v>0</v>
      </c>
      <c r="K11" s="4">
        <v>0</v>
      </c>
      <c r="L11" s="4">
        <v>830</v>
      </c>
      <c r="M11" s="4">
        <v>89</v>
      </c>
      <c r="N11" s="4">
        <v>219</v>
      </c>
      <c r="O11" s="4">
        <v>0</v>
      </c>
      <c r="P11" s="4">
        <v>190</v>
      </c>
      <c r="Q11" s="4">
        <v>181</v>
      </c>
      <c r="R11" s="4">
        <v>294</v>
      </c>
      <c r="S11" s="4">
        <f>SUM(B11:R11)</f>
        <v>19808</v>
      </c>
    </row>
    <row r="12" spans="1:19" s="2" customFormat="1" ht="12.75" x14ac:dyDescent="0.2">
      <c r="A12" s="5" t="s">
        <v>50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2" customFormat="1" ht="12.75" x14ac:dyDescent="0.2">
      <c r="A13" s="8" t="s">
        <v>58</v>
      </c>
      <c r="B13" s="4">
        <v>0</v>
      </c>
      <c r="C13" s="4">
        <v>380</v>
      </c>
      <c r="D13" s="4">
        <v>9465</v>
      </c>
      <c r="E13" s="4">
        <v>1032</v>
      </c>
      <c r="F13" s="4">
        <v>152</v>
      </c>
      <c r="G13" s="4">
        <v>1787</v>
      </c>
      <c r="H13" s="4">
        <v>1982</v>
      </c>
      <c r="I13" s="4">
        <v>7230</v>
      </c>
      <c r="J13" s="4">
        <v>0</v>
      </c>
      <c r="K13" s="4">
        <v>0</v>
      </c>
      <c r="L13" s="4">
        <v>703</v>
      </c>
      <c r="M13" s="4">
        <v>137</v>
      </c>
      <c r="N13" s="4">
        <v>391</v>
      </c>
      <c r="O13" s="4">
        <v>0</v>
      </c>
      <c r="P13" s="4">
        <v>270</v>
      </c>
      <c r="Q13" s="4">
        <v>197</v>
      </c>
      <c r="R13" s="4">
        <v>339</v>
      </c>
      <c r="S13" s="4">
        <f>SUM(B13:R13)</f>
        <v>24065</v>
      </c>
    </row>
    <row r="14" spans="1:19" s="2" customFormat="1" ht="12.75" x14ac:dyDescent="0.2">
      <c r="A14" s="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2" customFormat="1" ht="12.75" x14ac:dyDescent="0.2">
      <c r="A15" s="8" t="s">
        <v>60</v>
      </c>
      <c r="B15" s="4">
        <v>0</v>
      </c>
      <c r="C15" s="4">
        <v>380</v>
      </c>
      <c r="D15" s="4">
        <v>9957</v>
      </c>
      <c r="E15" s="4">
        <v>974</v>
      </c>
      <c r="F15" s="4">
        <v>146</v>
      </c>
      <c r="G15" s="4">
        <v>1642</v>
      </c>
      <c r="H15" s="4">
        <v>1922</v>
      </c>
      <c r="I15" s="4">
        <v>7322</v>
      </c>
      <c r="J15" s="4">
        <v>0</v>
      </c>
      <c r="K15" s="4">
        <v>0</v>
      </c>
      <c r="L15" s="4">
        <v>703</v>
      </c>
      <c r="M15" s="4">
        <v>152</v>
      </c>
      <c r="N15" s="4">
        <v>464</v>
      </c>
      <c r="O15" s="4">
        <v>0</v>
      </c>
      <c r="P15" s="4">
        <v>264</v>
      </c>
      <c r="Q15" s="4">
        <v>567</v>
      </c>
      <c r="R15" s="4">
        <v>0</v>
      </c>
      <c r="S15" s="4">
        <v>24493</v>
      </c>
    </row>
    <row r="16" spans="1:19" s="2" customFormat="1" ht="12.75" x14ac:dyDescent="0.2">
      <c r="A16" s="8" t="s">
        <v>61</v>
      </c>
      <c r="B16" s="4">
        <v>0</v>
      </c>
      <c r="C16" s="4">
        <v>380</v>
      </c>
      <c r="D16" s="4">
        <v>10229</v>
      </c>
      <c r="E16" s="4">
        <v>961</v>
      </c>
      <c r="F16" s="4">
        <v>146</v>
      </c>
      <c r="G16" s="4">
        <v>1637</v>
      </c>
      <c r="H16" s="4">
        <v>1932</v>
      </c>
      <c r="I16" s="4">
        <v>7300</v>
      </c>
      <c r="J16" s="4">
        <v>0</v>
      </c>
      <c r="K16" s="4">
        <v>0</v>
      </c>
      <c r="L16" s="4">
        <v>703</v>
      </c>
      <c r="M16" s="4">
        <v>228</v>
      </c>
      <c r="N16" s="4">
        <v>451</v>
      </c>
      <c r="O16" s="4">
        <v>0</v>
      </c>
      <c r="P16" s="4">
        <v>261</v>
      </c>
      <c r="Q16" s="4">
        <v>581</v>
      </c>
      <c r="R16" s="4">
        <v>0</v>
      </c>
      <c r="S16" s="4">
        <v>24809</v>
      </c>
    </row>
    <row r="17" spans="1:19" s="2" customFormat="1" ht="12.75" x14ac:dyDescent="0.2">
      <c r="A17" s="8" t="s">
        <v>62</v>
      </c>
      <c r="B17" s="4">
        <v>0</v>
      </c>
      <c r="C17" s="4">
        <v>380</v>
      </c>
      <c r="D17" s="4">
        <v>10453</v>
      </c>
      <c r="E17" s="4">
        <v>1040</v>
      </c>
      <c r="F17" s="4">
        <v>123</v>
      </c>
      <c r="G17" s="4">
        <v>1470</v>
      </c>
      <c r="H17" s="4">
        <v>1909</v>
      </c>
      <c r="I17" s="4">
        <v>7626</v>
      </c>
      <c r="J17" s="4">
        <v>0</v>
      </c>
      <c r="K17" s="4">
        <v>0</v>
      </c>
      <c r="L17" s="4">
        <v>703</v>
      </c>
      <c r="M17" s="4">
        <v>298</v>
      </c>
      <c r="N17" s="4">
        <v>538</v>
      </c>
      <c r="O17" s="4">
        <v>0</v>
      </c>
      <c r="P17" s="4">
        <v>256</v>
      </c>
      <c r="Q17" s="4">
        <v>656</v>
      </c>
      <c r="R17" s="4">
        <v>0</v>
      </c>
      <c r="S17" s="4">
        <v>25452</v>
      </c>
    </row>
    <row r="18" spans="1:19" s="2" customFormat="1" ht="12.75" x14ac:dyDescent="0.2">
      <c r="A18" s="8" t="s">
        <v>58</v>
      </c>
      <c r="B18" s="4">
        <v>0</v>
      </c>
      <c r="C18" s="4">
        <v>380</v>
      </c>
      <c r="D18" s="4">
        <v>10730</v>
      </c>
      <c r="E18" s="4">
        <v>1046</v>
      </c>
      <c r="F18" s="4">
        <v>61</v>
      </c>
      <c r="G18" s="4">
        <v>1509</v>
      </c>
      <c r="H18" s="4">
        <v>1900</v>
      </c>
      <c r="I18" s="4">
        <v>7610</v>
      </c>
      <c r="J18" s="4">
        <v>0</v>
      </c>
      <c r="K18" s="4">
        <v>0</v>
      </c>
      <c r="L18" s="4">
        <v>703</v>
      </c>
      <c r="M18" s="4">
        <v>377</v>
      </c>
      <c r="N18" s="4">
        <v>573</v>
      </c>
      <c r="O18" s="4">
        <v>0</v>
      </c>
      <c r="P18" s="4">
        <v>250</v>
      </c>
      <c r="Q18" s="4">
        <v>289</v>
      </c>
      <c r="R18" s="4">
        <v>396</v>
      </c>
      <c r="S18" s="4">
        <f>SUM(B18:R18)</f>
        <v>25824</v>
      </c>
    </row>
    <row r="19" spans="1:19" s="2" customFormat="1" ht="12.75" x14ac:dyDescent="0.2">
      <c r="A19" s="5" t="s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2" customFormat="1" ht="12.75" x14ac:dyDescent="0.2">
      <c r="A20" s="8" t="s">
        <v>60</v>
      </c>
      <c r="B20" s="4">
        <v>0</v>
      </c>
      <c r="C20" s="4">
        <v>380</v>
      </c>
      <c r="D20" s="4">
        <v>10747</v>
      </c>
      <c r="E20" s="4">
        <v>1109</v>
      </c>
      <c r="F20" s="4">
        <v>61</v>
      </c>
      <c r="G20" s="4">
        <v>1465</v>
      </c>
      <c r="H20" s="4">
        <v>1845</v>
      </c>
      <c r="I20" s="4">
        <v>7421</v>
      </c>
      <c r="J20" s="4">
        <v>0</v>
      </c>
      <c r="K20" s="4">
        <v>0</v>
      </c>
      <c r="L20" s="4">
        <v>703</v>
      </c>
      <c r="M20" s="4">
        <v>402</v>
      </c>
      <c r="N20" s="4">
        <v>688</v>
      </c>
      <c r="O20" s="4">
        <v>0</v>
      </c>
      <c r="P20" s="4">
        <v>244</v>
      </c>
      <c r="Q20" s="4">
        <v>303</v>
      </c>
      <c r="R20" s="4">
        <v>423</v>
      </c>
      <c r="S20" s="4">
        <v>25791</v>
      </c>
    </row>
    <row r="21" spans="1:19" s="2" customFormat="1" ht="12.75" x14ac:dyDescent="0.2">
      <c r="A21" s="8" t="s">
        <v>61</v>
      </c>
      <c r="B21" s="4">
        <v>0</v>
      </c>
      <c r="C21" s="4">
        <v>361</v>
      </c>
      <c r="D21" s="4">
        <v>12061</v>
      </c>
      <c r="E21" s="4">
        <v>1068</v>
      </c>
      <c r="F21" s="4">
        <v>8</v>
      </c>
      <c r="G21" s="4">
        <v>1604</v>
      </c>
      <c r="H21" s="4">
        <v>1804</v>
      </c>
      <c r="I21" s="4">
        <v>7158</v>
      </c>
      <c r="J21" s="4">
        <v>0</v>
      </c>
      <c r="K21" s="4">
        <v>0</v>
      </c>
      <c r="L21" s="4">
        <v>703</v>
      </c>
      <c r="M21" s="4">
        <v>493</v>
      </c>
      <c r="N21" s="4">
        <v>584</v>
      </c>
      <c r="O21" s="4">
        <v>0</v>
      </c>
      <c r="P21" s="4">
        <v>239</v>
      </c>
      <c r="Q21" s="4">
        <v>407</v>
      </c>
      <c r="R21" s="4">
        <v>417</v>
      </c>
      <c r="S21" s="4">
        <v>26907</v>
      </c>
    </row>
    <row r="22" spans="1:19" s="2" customFormat="1" ht="12.75" x14ac:dyDescent="0.2">
      <c r="A22" s="8" t="s">
        <v>62</v>
      </c>
      <c r="B22" s="4">
        <v>0</v>
      </c>
      <c r="C22" s="4">
        <v>361</v>
      </c>
      <c r="D22" s="4">
        <v>12061</v>
      </c>
      <c r="E22" s="4">
        <v>903</v>
      </c>
      <c r="F22" s="4">
        <v>8</v>
      </c>
      <c r="G22" s="4">
        <v>1386</v>
      </c>
      <c r="H22" s="4">
        <v>1899</v>
      </c>
      <c r="I22" s="4">
        <v>6996</v>
      </c>
      <c r="J22" s="4">
        <v>0</v>
      </c>
      <c r="K22" s="4">
        <v>0</v>
      </c>
      <c r="L22" s="4">
        <v>703</v>
      </c>
      <c r="M22" s="4">
        <v>475</v>
      </c>
      <c r="N22" s="4">
        <v>584</v>
      </c>
      <c r="O22" s="4">
        <v>0</v>
      </c>
      <c r="P22" s="4">
        <v>274</v>
      </c>
      <c r="Q22" s="4">
        <v>447</v>
      </c>
      <c r="R22" s="4">
        <v>476</v>
      </c>
      <c r="S22" s="4">
        <v>26573</v>
      </c>
    </row>
    <row r="23" spans="1:19" s="2" customFormat="1" ht="12.75" x14ac:dyDescent="0.2">
      <c r="A23" s="8" t="s">
        <v>58</v>
      </c>
      <c r="B23" s="4">
        <v>0</v>
      </c>
      <c r="C23" s="4">
        <v>361</v>
      </c>
      <c r="D23" s="4">
        <v>13638</v>
      </c>
      <c r="E23" s="4">
        <v>925</v>
      </c>
      <c r="F23" s="4">
        <v>15</v>
      </c>
      <c r="G23" s="4">
        <v>1462</v>
      </c>
      <c r="H23" s="4">
        <v>2197</v>
      </c>
      <c r="I23" s="4">
        <v>6872</v>
      </c>
      <c r="J23" s="4">
        <v>0</v>
      </c>
      <c r="K23" s="4">
        <v>0</v>
      </c>
      <c r="L23" s="4">
        <v>703</v>
      </c>
      <c r="M23" s="4">
        <v>593</v>
      </c>
      <c r="N23" s="4">
        <v>759</v>
      </c>
      <c r="O23" s="4">
        <v>0</v>
      </c>
      <c r="P23" s="4">
        <v>265</v>
      </c>
      <c r="Q23" s="4">
        <v>494</v>
      </c>
      <c r="R23" s="4">
        <v>521</v>
      </c>
      <c r="S23" s="4">
        <f>SUM(B23:R23)</f>
        <v>28805</v>
      </c>
    </row>
    <row r="24" spans="1:19" s="2" customFormat="1" ht="12.75" x14ac:dyDescent="0.2">
      <c r="A24" s="5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2" customFormat="1" ht="12.75" x14ac:dyDescent="0.2">
      <c r="A25" s="8" t="s">
        <v>60</v>
      </c>
      <c r="B25" s="4">
        <v>0</v>
      </c>
      <c r="C25" s="4">
        <v>1252</v>
      </c>
      <c r="D25" s="4">
        <v>17161</v>
      </c>
      <c r="E25" s="4">
        <v>1153</v>
      </c>
      <c r="F25" s="4">
        <v>45</v>
      </c>
      <c r="G25" s="4">
        <v>1647</v>
      </c>
      <c r="H25" s="4">
        <v>2259</v>
      </c>
      <c r="I25" s="4">
        <v>3947</v>
      </c>
      <c r="J25" s="4">
        <v>0</v>
      </c>
      <c r="K25" s="4">
        <v>0</v>
      </c>
      <c r="L25" s="4">
        <v>0</v>
      </c>
      <c r="M25" s="4">
        <v>704</v>
      </c>
      <c r="N25" s="4">
        <v>742</v>
      </c>
      <c r="O25" s="4">
        <v>0</v>
      </c>
      <c r="P25" s="4">
        <v>258</v>
      </c>
      <c r="Q25" s="4">
        <v>482</v>
      </c>
      <c r="R25" s="4">
        <v>527</v>
      </c>
      <c r="S25" s="4">
        <v>30177</v>
      </c>
    </row>
    <row r="26" spans="1:19" s="2" customFormat="1" ht="12.75" x14ac:dyDescent="0.2">
      <c r="A26" s="8" t="s">
        <v>61</v>
      </c>
      <c r="B26" s="4">
        <v>0</v>
      </c>
      <c r="C26" s="4">
        <v>1252</v>
      </c>
      <c r="D26" s="4">
        <v>16823</v>
      </c>
      <c r="E26" s="4">
        <v>1253</v>
      </c>
      <c r="F26" s="4">
        <v>50</v>
      </c>
      <c r="G26" s="4">
        <v>1894</v>
      </c>
      <c r="H26" s="4">
        <v>2329</v>
      </c>
      <c r="I26" s="4">
        <v>3947</v>
      </c>
      <c r="J26" s="4">
        <v>0</v>
      </c>
      <c r="K26" s="4">
        <v>0</v>
      </c>
      <c r="L26" s="4">
        <v>0</v>
      </c>
      <c r="M26" s="4">
        <v>638</v>
      </c>
      <c r="N26" s="4">
        <v>680</v>
      </c>
      <c r="O26" s="4">
        <v>0</v>
      </c>
      <c r="P26" s="4">
        <v>284</v>
      </c>
      <c r="Q26" s="4">
        <v>482</v>
      </c>
      <c r="R26" s="4">
        <v>535</v>
      </c>
      <c r="S26" s="4">
        <v>30167</v>
      </c>
    </row>
    <row r="27" spans="1:19" s="2" customFormat="1" ht="12.75" x14ac:dyDescent="0.2">
      <c r="A27" s="8" t="s">
        <v>62</v>
      </c>
      <c r="B27" s="4">
        <v>0</v>
      </c>
      <c r="C27" s="4">
        <v>1252</v>
      </c>
      <c r="D27" s="4">
        <v>17380</v>
      </c>
      <c r="E27" s="4">
        <v>1349</v>
      </c>
      <c r="F27" s="4">
        <v>47</v>
      </c>
      <c r="G27" s="4">
        <v>1884</v>
      </c>
      <c r="H27" s="4">
        <v>2253</v>
      </c>
      <c r="I27" s="4">
        <v>3936</v>
      </c>
      <c r="J27" s="4">
        <v>0</v>
      </c>
      <c r="K27" s="4">
        <v>0</v>
      </c>
      <c r="L27" s="4">
        <v>0</v>
      </c>
      <c r="M27" s="4">
        <v>662</v>
      </c>
      <c r="N27" s="4">
        <v>847</v>
      </c>
      <c r="O27" s="4">
        <v>0</v>
      </c>
      <c r="P27" s="4">
        <v>262</v>
      </c>
      <c r="Q27" s="4">
        <v>429</v>
      </c>
      <c r="R27" s="4">
        <v>575</v>
      </c>
      <c r="S27" s="4">
        <v>30876</v>
      </c>
    </row>
    <row r="28" spans="1:19" s="2" customFormat="1" ht="12.75" x14ac:dyDescent="0.2">
      <c r="A28" s="8" t="s">
        <v>58</v>
      </c>
      <c r="B28" s="4">
        <v>0</v>
      </c>
      <c r="C28" s="4">
        <v>1252</v>
      </c>
      <c r="D28" s="4">
        <v>17060</v>
      </c>
      <c r="E28" s="4">
        <v>1209</v>
      </c>
      <c r="F28" s="4">
        <v>76</v>
      </c>
      <c r="G28" s="4">
        <v>1825</v>
      </c>
      <c r="H28" s="4">
        <v>2133</v>
      </c>
      <c r="I28" s="4">
        <v>4257</v>
      </c>
      <c r="J28" s="4">
        <v>0</v>
      </c>
      <c r="K28" s="4">
        <v>0</v>
      </c>
      <c r="L28" s="4">
        <v>0</v>
      </c>
      <c r="M28" s="4">
        <v>676</v>
      </c>
      <c r="N28" s="4">
        <v>857</v>
      </c>
      <c r="O28" s="4">
        <v>0</v>
      </c>
      <c r="P28" s="4">
        <v>243</v>
      </c>
      <c r="Q28" s="4">
        <v>420</v>
      </c>
      <c r="R28" s="4">
        <v>576</v>
      </c>
      <c r="S28" s="4">
        <f>SUM(B28:R28)</f>
        <v>30584</v>
      </c>
    </row>
    <row r="29" spans="1:19" s="2" customFormat="1" ht="12.75" x14ac:dyDescent="0.2">
      <c r="A29" s="5" t="s">
        <v>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2" customFormat="1" ht="12.75" x14ac:dyDescent="0.2">
      <c r="A30" s="8" t="s">
        <v>60</v>
      </c>
      <c r="B30" s="4">
        <v>0</v>
      </c>
      <c r="C30" s="4">
        <v>1252</v>
      </c>
      <c r="D30" s="4">
        <v>17287</v>
      </c>
      <c r="E30" s="4">
        <v>1208</v>
      </c>
      <c r="F30" s="4">
        <v>76</v>
      </c>
      <c r="G30" s="4">
        <v>1925</v>
      </c>
      <c r="H30" s="4">
        <v>2814</v>
      </c>
      <c r="I30" s="4">
        <v>5182</v>
      </c>
      <c r="J30" s="4">
        <v>0</v>
      </c>
      <c r="K30" s="4">
        <v>0</v>
      </c>
      <c r="L30" s="4">
        <v>0</v>
      </c>
      <c r="M30" s="4">
        <v>797</v>
      </c>
      <c r="N30" s="4">
        <v>857</v>
      </c>
      <c r="O30" s="4">
        <v>0</v>
      </c>
      <c r="P30" s="4">
        <v>243</v>
      </c>
      <c r="Q30" s="4">
        <v>429</v>
      </c>
      <c r="R30" s="4">
        <v>604</v>
      </c>
      <c r="S30" s="4">
        <v>32674</v>
      </c>
    </row>
    <row r="31" spans="1:19" s="2" customFormat="1" ht="12.75" x14ac:dyDescent="0.2">
      <c r="A31" s="8" t="s">
        <v>61</v>
      </c>
      <c r="B31" s="4">
        <v>0</v>
      </c>
      <c r="C31" s="4">
        <v>771</v>
      </c>
      <c r="D31" s="4">
        <v>16743</v>
      </c>
      <c r="E31" s="4">
        <v>1667</v>
      </c>
      <c r="F31" s="4">
        <v>75</v>
      </c>
      <c r="G31" s="4">
        <v>2245</v>
      </c>
      <c r="H31" s="4">
        <v>2489</v>
      </c>
      <c r="I31" s="4">
        <v>6837</v>
      </c>
      <c r="J31" s="4">
        <v>0</v>
      </c>
      <c r="K31" s="4">
        <v>0</v>
      </c>
      <c r="L31" s="4">
        <v>0</v>
      </c>
      <c r="M31" s="4">
        <v>1067</v>
      </c>
      <c r="N31" s="4">
        <v>623</v>
      </c>
      <c r="O31" s="4">
        <v>0</v>
      </c>
      <c r="P31" s="4">
        <v>208</v>
      </c>
      <c r="Q31" s="4">
        <v>314</v>
      </c>
      <c r="R31" s="4">
        <v>613</v>
      </c>
      <c r="S31" s="4">
        <v>33652</v>
      </c>
    </row>
    <row r="32" spans="1:19" s="2" customFormat="1" ht="12.75" x14ac:dyDescent="0.2">
      <c r="A32" s="8" t="s">
        <v>62</v>
      </c>
      <c r="B32" s="4">
        <v>0</v>
      </c>
      <c r="C32" s="4">
        <v>897</v>
      </c>
      <c r="D32" s="4">
        <v>17586</v>
      </c>
      <c r="E32" s="4">
        <v>1518</v>
      </c>
      <c r="F32" s="4">
        <v>75</v>
      </c>
      <c r="G32" s="4">
        <v>2608</v>
      </c>
      <c r="H32" s="4">
        <v>3292</v>
      </c>
      <c r="I32" s="4">
        <v>5170</v>
      </c>
      <c r="J32" s="4">
        <v>0</v>
      </c>
      <c r="K32" s="4">
        <v>0</v>
      </c>
      <c r="L32" s="4">
        <v>0</v>
      </c>
      <c r="M32" s="4">
        <v>637</v>
      </c>
      <c r="N32" s="4">
        <v>774</v>
      </c>
      <c r="O32" s="4">
        <v>0</v>
      </c>
      <c r="P32" s="4">
        <v>186</v>
      </c>
      <c r="Q32" s="4">
        <v>320</v>
      </c>
      <c r="R32" s="4">
        <v>681</v>
      </c>
      <c r="S32" s="4">
        <v>33744</v>
      </c>
    </row>
    <row r="33" spans="1:19" s="2" customFormat="1" ht="12.75" x14ac:dyDescent="0.2">
      <c r="A33" s="8" t="s">
        <v>58</v>
      </c>
      <c r="B33" s="4">
        <v>0</v>
      </c>
      <c r="C33" s="4">
        <v>757</v>
      </c>
      <c r="D33" s="4">
        <v>19245</v>
      </c>
      <c r="E33" s="4">
        <v>1565</v>
      </c>
      <c r="F33" s="4">
        <v>84</v>
      </c>
      <c r="G33" s="4">
        <v>2595</v>
      </c>
      <c r="H33" s="4">
        <v>3269</v>
      </c>
      <c r="I33" s="4">
        <v>7626</v>
      </c>
      <c r="J33" s="4">
        <v>0</v>
      </c>
      <c r="K33" s="4">
        <v>0</v>
      </c>
      <c r="L33" s="4">
        <v>0</v>
      </c>
      <c r="M33" s="4">
        <v>603</v>
      </c>
      <c r="N33" s="4">
        <v>606</v>
      </c>
      <c r="O33" s="4">
        <v>0</v>
      </c>
      <c r="P33" s="4">
        <v>152</v>
      </c>
      <c r="Q33" s="4">
        <v>303</v>
      </c>
      <c r="R33" s="4">
        <v>663</v>
      </c>
      <c r="S33" s="4">
        <f>SUM(B33:R33)</f>
        <v>37468</v>
      </c>
    </row>
    <row r="34" spans="1:19" s="2" customFormat="1" ht="12.75" x14ac:dyDescent="0.2">
      <c r="A34" s="3" t="s">
        <v>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2" customFormat="1" ht="12.75" x14ac:dyDescent="0.2">
      <c r="A35" s="8" t="s">
        <v>60</v>
      </c>
      <c r="B35" s="4">
        <v>0</v>
      </c>
      <c r="C35" s="4">
        <v>1657</v>
      </c>
      <c r="D35" s="4">
        <v>17772</v>
      </c>
      <c r="E35" s="4">
        <v>1592</v>
      </c>
      <c r="F35" s="4">
        <v>104</v>
      </c>
      <c r="G35" s="4">
        <v>2730</v>
      </c>
      <c r="H35" s="4">
        <v>3497</v>
      </c>
      <c r="I35" s="4">
        <v>7647</v>
      </c>
      <c r="J35" s="4">
        <v>0</v>
      </c>
      <c r="K35" s="4">
        <v>0</v>
      </c>
      <c r="L35" s="4">
        <v>0</v>
      </c>
      <c r="M35" s="4">
        <v>905</v>
      </c>
      <c r="N35" s="4">
        <v>578</v>
      </c>
      <c r="O35" s="4">
        <v>0</v>
      </c>
      <c r="P35" s="4">
        <v>170</v>
      </c>
      <c r="Q35" s="4">
        <v>339</v>
      </c>
      <c r="R35" s="4">
        <v>712</v>
      </c>
      <c r="S35" s="4">
        <f>SUM(B35:R35)</f>
        <v>37703</v>
      </c>
    </row>
    <row r="36" spans="1:19" s="2" customFormat="1" ht="12.75" x14ac:dyDescent="0.2">
      <c r="A36" s="8" t="s">
        <v>61</v>
      </c>
      <c r="B36" s="4">
        <v>0</v>
      </c>
      <c r="C36" s="4">
        <v>1341</v>
      </c>
      <c r="D36" s="4">
        <v>17471</v>
      </c>
      <c r="E36" s="4">
        <v>1332</v>
      </c>
      <c r="F36" s="4">
        <v>71</v>
      </c>
      <c r="G36" s="4">
        <v>2801</v>
      </c>
      <c r="H36" s="4">
        <v>3310</v>
      </c>
      <c r="I36" s="4">
        <v>7522</v>
      </c>
      <c r="J36" s="4">
        <v>0</v>
      </c>
      <c r="K36" s="4">
        <v>0</v>
      </c>
      <c r="L36" s="4">
        <v>0</v>
      </c>
      <c r="M36" s="4">
        <v>994</v>
      </c>
      <c r="N36" s="4">
        <v>464</v>
      </c>
      <c r="O36" s="4">
        <v>0</v>
      </c>
      <c r="P36" s="4">
        <v>148</v>
      </c>
      <c r="Q36" s="4">
        <v>287</v>
      </c>
      <c r="R36" s="4">
        <v>700</v>
      </c>
      <c r="S36" s="4">
        <f>SUM(B36:R36)</f>
        <v>36441</v>
      </c>
    </row>
    <row r="37" spans="1:19" s="2" customFormat="1" ht="12.75" x14ac:dyDescent="0.2">
      <c r="A37" s="8" t="s">
        <v>62</v>
      </c>
      <c r="B37" s="4">
        <v>0</v>
      </c>
      <c r="C37" s="4">
        <v>508</v>
      </c>
      <c r="D37" s="4">
        <v>18556</v>
      </c>
      <c r="E37" s="4">
        <v>1431</v>
      </c>
      <c r="F37" s="4">
        <v>67</v>
      </c>
      <c r="G37" s="4">
        <v>2520</v>
      </c>
      <c r="H37" s="4">
        <v>3142</v>
      </c>
      <c r="I37" s="4">
        <v>7677</v>
      </c>
      <c r="J37" s="4">
        <v>0</v>
      </c>
      <c r="K37" s="4">
        <v>0</v>
      </c>
      <c r="L37" s="4">
        <v>0</v>
      </c>
      <c r="M37" s="4">
        <v>967</v>
      </c>
      <c r="N37" s="4">
        <v>558</v>
      </c>
      <c r="O37" s="4">
        <v>0</v>
      </c>
      <c r="P37" s="4">
        <v>138</v>
      </c>
      <c r="Q37" s="4">
        <v>373</v>
      </c>
      <c r="R37" s="4">
        <v>718</v>
      </c>
      <c r="S37" s="4">
        <f>SUM(B37:R37)</f>
        <v>36655</v>
      </c>
    </row>
    <row r="38" spans="1:19" s="2" customFormat="1" ht="12.75" x14ac:dyDescent="0.2">
      <c r="A38" s="8" t="s">
        <v>58</v>
      </c>
      <c r="B38" s="4">
        <v>0</v>
      </c>
      <c r="C38" s="4">
        <v>96</v>
      </c>
      <c r="D38" s="4">
        <v>19311</v>
      </c>
      <c r="E38" s="4">
        <v>1343</v>
      </c>
      <c r="F38" s="4">
        <v>96</v>
      </c>
      <c r="G38" s="4">
        <v>2425</v>
      </c>
      <c r="H38" s="4">
        <v>3354</v>
      </c>
      <c r="I38" s="4">
        <v>8808</v>
      </c>
      <c r="J38" s="4">
        <v>0</v>
      </c>
      <c r="K38" s="4">
        <v>0</v>
      </c>
      <c r="L38" s="4">
        <v>0</v>
      </c>
      <c r="M38" s="4">
        <v>993</v>
      </c>
      <c r="N38" s="4">
        <v>538</v>
      </c>
      <c r="O38" s="4">
        <v>0</v>
      </c>
      <c r="P38" s="4">
        <v>121</v>
      </c>
      <c r="Q38" s="4">
        <v>407</v>
      </c>
      <c r="R38" s="4">
        <v>877</v>
      </c>
      <c r="S38" s="4">
        <f>SUM(B38:R38)</f>
        <v>38369</v>
      </c>
    </row>
    <row r="39" spans="1:19" s="2" customFormat="1" ht="12.75" x14ac:dyDescent="0.2">
      <c r="A39" s="3" t="s">
        <v>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2" customFormat="1" ht="12.75" x14ac:dyDescent="0.2">
      <c r="A40" s="8" t="s">
        <v>60</v>
      </c>
      <c r="B40" s="4">
        <v>461</v>
      </c>
      <c r="C40" s="4">
        <v>0</v>
      </c>
      <c r="D40" s="4">
        <v>19212</v>
      </c>
      <c r="E40" s="4">
        <v>1340</v>
      </c>
      <c r="F40" s="4">
        <v>107</v>
      </c>
      <c r="G40" s="4">
        <v>2853</v>
      </c>
      <c r="H40" s="4">
        <v>3233</v>
      </c>
      <c r="I40" s="4">
        <v>6782</v>
      </c>
      <c r="J40" s="4">
        <v>0</v>
      </c>
      <c r="K40" s="4">
        <v>0</v>
      </c>
      <c r="L40" s="4">
        <v>0</v>
      </c>
      <c r="M40" s="4">
        <v>754</v>
      </c>
      <c r="N40" s="4">
        <v>669</v>
      </c>
      <c r="O40" s="4">
        <v>0</v>
      </c>
      <c r="P40" s="4">
        <v>106</v>
      </c>
      <c r="Q40" s="4">
        <v>447</v>
      </c>
      <c r="R40" s="4">
        <v>614</v>
      </c>
      <c r="S40" s="4">
        <f>SUM(B40:R40)</f>
        <v>36578</v>
      </c>
    </row>
    <row r="41" spans="1:19" s="2" customFormat="1" ht="12.75" x14ac:dyDescent="0.2">
      <c r="A41" s="8" t="s">
        <v>61</v>
      </c>
      <c r="B41" s="4">
        <v>0</v>
      </c>
      <c r="C41" s="4">
        <v>0</v>
      </c>
      <c r="D41" s="4">
        <v>18030</v>
      </c>
      <c r="E41" s="4">
        <v>1338</v>
      </c>
      <c r="F41" s="4">
        <v>122</v>
      </c>
      <c r="G41" s="4">
        <v>2558</v>
      </c>
      <c r="H41" s="4">
        <v>2939</v>
      </c>
      <c r="I41" s="4">
        <v>8761</v>
      </c>
      <c r="J41" s="4">
        <v>0</v>
      </c>
      <c r="K41" s="4">
        <v>0</v>
      </c>
      <c r="L41" s="4">
        <v>0</v>
      </c>
      <c r="M41" s="4">
        <v>852</v>
      </c>
      <c r="N41" s="4">
        <v>513</v>
      </c>
      <c r="O41" s="4">
        <v>0</v>
      </c>
      <c r="P41" s="4">
        <v>92</v>
      </c>
      <c r="Q41" s="4">
        <v>463</v>
      </c>
      <c r="R41" s="4">
        <v>876</v>
      </c>
      <c r="S41" s="4">
        <f>SUM(B41:R41)</f>
        <v>36544</v>
      </c>
    </row>
    <row r="42" spans="1:19" s="2" customFormat="1" ht="12.75" x14ac:dyDescent="0.2">
      <c r="A42" s="8" t="s">
        <v>62</v>
      </c>
      <c r="B42" s="4">
        <v>0</v>
      </c>
      <c r="C42" s="4">
        <v>0</v>
      </c>
      <c r="D42" s="4">
        <v>17033</v>
      </c>
      <c r="E42" s="4">
        <v>1351</v>
      </c>
      <c r="F42" s="4">
        <v>85</v>
      </c>
      <c r="G42" s="4">
        <v>2885</v>
      </c>
      <c r="H42" s="4">
        <v>2911</v>
      </c>
      <c r="I42" s="4">
        <v>8786</v>
      </c>
      <c r="J42" s="4">
        <v>0</v>
      </c>
      <c r="K42" s="4">
        <v>0</v>
      </c>
      <c r="L42" s="4">
        <v>0</v>
      </c>
      <c r="M42" s="4">
        <v>848</v>
      </c>
      <c r="N42" s="4">
        <v>402</v>
      </c>
      <c r="O42" s="4">
        <v>0</v>
      </c>
      <c r="P42" s="4">
        <v>84</v>
      </c>
      <c r="Q42" s="4">
        <v>466</v>
      </c>
      <c r="R42" s="4">
        <v>1031</v>
      </c>
      <c r="S42" s="4">
        <f>SUM(B42:R42)</f>
        <v>35882</v>
      </c>
    </row>
    <row r="43" spans="1:19" s="2" customFormat="1" ht="12.75" x14ac:dyDescent="0.2">
      <c r="A43" s="8" t="s">
        <v>58</v>
      </c>
      <c r="B43" s="4">
        <v>385</v>
      </c>
      <c r="C43" s="4">
        <v>0</v>
      </c>
      <c r="D43" s="4">
        <v>18444</v>
      </c>
      <c r="E43" s="4">
        <v>1449</v>
      </c>
      <c r="F43" s="4">
        <v>186</v>
      </c>
      <c r="G43" s="4">
        <v>2843</v>
      </c>
      <c r="H43" s="4">
        <v>2827</v>
      </c>
      <c r="I43" s="4">
        <v>7691</v>
      </c>
      <c r="J43" s="4">
        <v>0</v>
      </c>
      <c r="K43" s="4">
        <v>0</v>
      </c>
      <c r="L43" s="4">
        <v>0</v>
      </c>
      <c r="M43" s="4">
        <v>842</v>
      </c>
      <c r="N43" s="4">
        <v>413</v>
      </c>
      <c r="O43" s="4">
        <v>0</v>
      </c>
      <c r="P43" s="4">
        <v>79</v>
      </c>
      <c r="Q43" s="4">
        <v>455</v>
      </c>
      <c r="R43" s="4">
        <v>1084</v>
      </c>
      <c r="S43" s="4">
        <f>SUM(B43:R43)</f>
        <v>36698</v>
      </c>
    </row>
    <row r="44" spans="1:19" s="2" customFormat="1" ht="12.75" x14ac:dyDescent="0.2">
      <c r="A44" s="3" t="s">
        <v>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2" customFormat="1" ht="12.75" x14ac:dyDescent="0.2">
      <c r="A45" s="8" t="s">
        <v>60</v>
      </c>
      <c r="B45" s="4">
        <v>466</v>
      </c>
      <c r="C45" s="4">
        <v>0</v>
      </c>
      <c r="D45" s="4">
        <v>17239</v>
      </c>
      <c r="E45" s="4">
        <v>1219</v>
      </c>
      <c r="F45" s="4">
        <v>183</v>
      </c>
      <c r="G45" s="4">
        <v>2820</v>
      </c>
      <c r="H45" s="4">
        <v>2529</v>
      </c>
      <c r="I45" s="4">
        <v>8648</v>
      </c>
      <c r="J45" s="4">
        <v>0</v>
      </c>
      <c r="K45" s="4">
        <v>0</v>
      </c>
      <c r="L45" s="4">
        <v>0</v>
      </c>
      <c r="M45" s="4">
        <v>924</v>
      </c>
      <c r="N45" s="4">
        <v>390</v>
      </c>
      <c r="O45" s="4">
        <v>0</v>
      </c>
      <c r="P45" s="4">
        <v>81</v>
      </c>
      <c r="Q45" s="4">
        <v>460</v>
      </c>
      <c r="R45" s="4">
        <v>1131</v>
      </c>
      <c r="S45" s="4">
        <f>SUM(B45:R45)</f>
        <v>36090</v>
      </c>
    </row>
    <row r="46" spans="1:19" s="2" customFormat="1" ht="12.75" x14ac:dyDescent="0.2">
      <c r="A46" s="8" t="s">
        <v>61</v>
      </c>
      <c r="B46" s="4">
        <v>0</v>
      </c>
      <c r="C46" s="4">
        <v>0</v>
      </c>
      <c r="D46" s="4">
        <v>16245</v>
      </c>
      <c r="E46" s="4">
        <v>1444</v>
      </c>
      <c r="F46" s="4">
        <v>271</v>
      </c>
      <c r="G46" s="4">
        <v>2857</v>
      </c>
      <c r="H46" s="4">
        <v>2493</v>
      </c>
      <c r="I46" s="4">
        <v>10134</v>
      </c>
      <c r="J46" s="4">
        <v>0</v>
      </c>
      <c r="K46" s="4">
        <v>0</v>
      </c>
      <c r="L46" s="4">
        <v>0</v>
      </c>
      <c r="M46" s="4">
        <v>635</v>
      </c>
      <c r="N46" s="4">
        <v>358</v>
      </c>
      <c r="O46" s="4">
        <v>0</v>
      </c>
      <c r="P46" s="4">
        <v>67</v>
      </c>
      <c r="Q46" s="4">
        <v>401</v>
      </c>
      <c r="R46" s="4">
        <v>1085</v>
      </c>
      <c r="S46" s="4">
        <f>SUM(B46:R46)</f>
        <v>35990</v>
      </c>
    </row>
    <row r="47" spans="1:19" s="2" customFormat="1" ht="12.75" x14ac:dyDescent="0.2">
      <c r="A47" s="8" t="s">
        <v>62</v>
      </c>
      <c r="B47" s="4">
        <v>0</v>
      </c>
      <c r="C47" s="4">
        <v>0</v>
      </c>
      <c r="D47" s="4">
        <v>15820</v>
      </c>
      <c r="E47" s="4">
        <v>1348</v>
      </c>
      <c r="F47" s="4">
        <v>285</v>
      </c>
      <c r="G47" s="4">
        <v>2583</v>
      </c>
      <c r="H47" s="4">
        <v>2560</v>
      </c>
      <c r="I47" s="4">
        <v>10061</v>
      </c>
      <c r="J47" s="4">
        <v>0</v>
      </c>
      <c r="K47" s="4">
        <v>0</v>
      </c>
      <c r="L47" s="4">
        <v>0</v>
      </c>
      <c r="M47" s="4">
        <v>629</v>
      </c>
      <c r="N47" s="4">
        <v>326</v>
      </c>
      <c r="O47" s="4">
        <v>0</v>
      </c>
      <c r="P47" s="4">
        <v>66</v>
      </c>
      <c r="Q47" s="4">
        <v>431</v>
      </c>
      <c r="R47" s="4">
        <v>1113</v>
      </c>
      <c r="S47" s="4">
        <f>SUM(B47:R47)</f>
        <v>35222</v>
      </c>
    </row>
    <row r="48" spans="1:19" s="2" customFormat="1" ht="12.75" x14ac:dyDescent="0.2">
      <c r="A48" s="8" t="s">
        <v>58</v>
      </c>
      <c r="B48" s="4">
        <v>0</v>
      </c>
      <c r="C48" s="4">
        <v>0</v>
      </c>
      <c r="D48" s="4">
        <v>15855</v>
      </c>
      <c r="E48" s="4">
        <v>1230</v>
      </c>
      <c r="F48" s="4">
        <v>284</v>
      </c>
      <c r="G48" s="4">
        <v>2520</v>
      </c>
      <c r="H48" s="4">
        <v>2568</v>
      </c>
      <c r="I48" s="4">
        <v>10229</v>
      </c>
      <c r="J48" s="4">
        <v>0</v>
      </c>
      <c r="K48" s="4">
        <v>0</v>
      </c>
      <c r="L48" s="4">
        <v>0</v>
      </c>
      <c r="M48" s="4">
        <v>537</v>
      </c>
      <c r="N48" s="4">
        <v>307</v>
      </c>
      <c r="O48" s="4">
        <v>0</v>
      </c>
      <c r="P48" s="4">
        <v>66</v>
      </c>
      <c r="Q48" s="4">
        <v>463</v>
      </c>
      <c r="R48" s="4">
        <v>1132</v>
      </c>
      <c r="S48" s="4">
        <f>SUM(B48:R48)</f>
        <v>35191</v>
      </c>
    </row>
    <row r="49" spans="1:19" s="2" customFormat="1" ht="12.75" x14ac:dyDescent="0.2">
      <c r="A49" s="3" t="s">
        <v>10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2" customFormat="1" ht="12.75" x14ac:dyDescent="0.2">
      <c r="A50" s="8" t="s">
        <v>60</v>
      </c>
      <c r="B50" s="4">
        <v>0</v>
      </c>
      <c r="C50" s="4">
        <v>0</v>
      </c>
      <c r="D50" s="4">
        <v>15280</v>
      </c>
      <c r="E50" s="4">
        <v>1192</v>
      </c>
      <c r="F50" s="4">
        <v>278</v>
      </c>
      <c r="G50" s="4">
        <v>2321</v>
      </c>
      <c r="H50" s="4">
        <v>2531</v>
      </c>
      <c r="I50" s="4">
        <v>10407</v>
      </c>
      <c r="J50" s="4">
        <v>0</v>
      </c>
      <c r="K50" s="4">
        <v>0</v>
      </c>
      <c r="L50" s="4">
        <v>0</v>
      </c>
      <c r="M50" s="4">
        <v>532</v>
      </c>
      <c r="N50" s="4">
        <v>304</v>
      </c>
      <c r="O50" s="4">
        <v>0</v>
      </c>
      <c r="P50" s="4">
        <v>64</v>
      </c>
      <c r="Q50" s="4">
        <v>452</v>
      </c>
      <c r="R50" s="4">
        <v>1175</v>
      </c>
      <c r="S50" s="4">
        <f>SUM(B50:R50)</f>
        <v>34536</v>
      </c>
    </row>
    <row r="51" spans="1:19" s="2" customFormat="1" ht="12.75" x14ac:dyDescent="0.2">
      <c r="A51" s="8" t="s">
        <v>61</v>
      </c>
      <c r="B51" s="4">
        <v>0</v>
      </c>
      <c r="C51" s="4">
        <v>0</v>
      </c>
      <c r="D51" s="4">
        <v>15772</v>
      </c>
      <c r="E51" s="4">
        <v>1215</v>
      </c>
      <c r="F51" s="4">
        <v>270</v>
      </c>
      <c r="G51" s="4">
        <v>2337</v>
      </c>
      <c r="H51" s="4">
        <v>2711</v>
      </c>
      <c r="I51" s="4">
        <v>11023</v>
      </c>
      <c r="J51" s="4">
        <v>0</v>
      </c>
      <c r="K51" s="4">
        <v>0</v>
      </c>
      <c r="L51" s="4">
        <v>0</v>
      </c>
      <c r="M51" s="4">
        <v>538</v>
      </c>
      <c r="N51" s="4">
        <v>313</v>
      </c>
      <c r="O51" s="4">
        <v>0</v>
      </c>
      <c r="P51" s="4">
        <v>63</v>
      </c>
      <c r="Q51" s="4">
        <v>460</v>
      </c>
      <c r="R51" s="4">
        <v>1184</v>
      </c>
      <c r="S51" s="4">
        <f>SUM(B51:R51)</f>
        <v>35886</v>
      </c>
    </row>
    <row r="52" spans="1:19" s="2" customFormat="1" ht="12.75" x14ac:dyDescent="0.2">
      <c r="A52" s="8" t="s">
        <v>62</v>
      </c>
      <c r="B52" s="4">
        <v>0</v>
      </c>
      <c r="C52" s="4">
        <v>0</v>
      </c>
      <c r="D52" s="4">
        <v>15781</v>
      </c>
      <c r="E52" s="4">
        <v>1205</v>
      </c>
      <c r="F52" s="4">
        <v>261</v>
      </c>
      <c r="G52" s="4">
        <v>2421</v>
      </c>
      <c r="H52" s="4">
        <v>2791</v>
      </c>
      <c r="I52" s="4">
        <v>11757</v>
      </c>
      <c r="J52" s="4">
        <v>0</v>
      </c>
      <c r="K52" s="4">
        <v>0</v>
      </c>
      <c r="L52" s="4">
        <v>0</v>
      </c>
      <c r="M52" s="4">
        <v>544</v>
      </c>
      <c r="N52" s="4">
        <v>322</v>
      </c>
      <c r="O52" s="4">
        <v>0</v>
      </c>
      <c r="P52" s="4">
        <v>74</v>
      </c>
      <c r="Q52" s="4">
        <v>487</v>
      </c>
      <c r="R52" s="4">
        <v>1241</v>
      </c>
      <c r="S52" s="4">
        <f>SUM(B52:R52)</f>
        <v>36884</v>
      </c>
    </row>
    <row r="53" spans="1:19" s="2" customFormat="1" ht="12.75" x14ac:dyDescent="0.2">
      <c r="A53" s="8" t="s">
        <v>58</v>
      </c>
      <c r="B53" s="4">
        <v>0</v>
      </c>
      <c r="C53" s="4">
        <v>0</v>
      </c>
      <c r="D53" s="4">
        <v>15113</v>
      </c>
      <c r="E53" s="4">
        <v>1168</v>
      </c>
      <c r="F53" s="4">
        <v>259</v>
      </c>
      <c r="G53" s="4">
        <v>2335</v>
      </c>
      <c r="H53" s="4">
        <v>2670</v>
      </c>
      <c r="I53" s="4">
        <v>11931</v>
      </c>
      <c r="J53" s="4">
        <v>0</v>
      </c>
      <c r="K53" s="4">
        <v>0</v>
      </c>
      <c r="L53" s="4">
        <v>0</v>
      </c>
      <c r="M53" s="4">
        <v>522</v>
      </c>
      <c r="N53" s="4">
        <v>311</v>
      </c>
      <c r="O53" s="4">
        <v>0</v>
      </c>
      <c r="P53" s="4">
        <v>69</v>
      </c>
      <c r="Q53" s="4">
        <v>455</v>
      </c>
      <c r="R53" s="4">
        <v>1221</v>
      </c>
      <c r="S53" s="4">
        <f>SUM(B53:R53)</f>
        <v>36054</v>
      </c>
    </row>
    <row r="54" spans="1:19" s="2" customFormat="1" ht="12.75" x14ac:dyDescent="0.2">
      <c r="A54" s="3" t="s">
        <v>11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s="2" customFormat="1" ht="12.75" x14ac:dyDescent="0.2">
      <c r="A55" s="8" t="s">
        <v>60</v>
      </c>
      <c r="B55" s="4">
        <v>0</v>
      </c>
      <c r="C55" s="4">
        <v>0</v>
      </c>
      <c r="D55" s="4">
        <v>14212</v>
      </c>
      <c r="E55" s="4">
        <v>751</v>
      </c>
      <c r="F55" s="4">
        <v>231</v>
      </c>
      <c r="G55" s="4">
        <v>2301</v>
      </c>
      <c r="H55" s="4">
        <v>2529</v>
      </c>
      <c r="I55" s="4">
        <v>12099</v>
      </c>
      <c r="J55" s="4">
        <v>0</v>
      </c>
      <c r="K55" s="4">
        <v>0</v>
      </c>
      <c r="L55" s="4">
        <v>0</v>
      </c>
      <c r="M55" s="4">
        <v>567</v>
      </c>
      <c r="N55" s="4">
        <v>401</v>
      </c>
      <c r="O55" s="4">
        <v>0</v>
      </c>
      <c r="P55" s="4">
        <v>66</v>
      </c>
      <c r="Q55" s="4">
        <v>481</v>
      </c>
      <c r="R55" s="4">
        <v>1220</v>
      </c>
      <c r="S55" s="4">
        <f>SUM(B55:R55)</f>
        <v>34858</v>
      </c>
    </row>
    <row r="56" spans="1:19" s="2" customFormat="1" ht="12.75" x14ac:dyDescent="0.2">
      <c r="A56" s="8" t="s">
        <v>61</v>
      </c>
      <c r="B56" s="4">
        <v>0</v>
      </c>
      <c r="C56" s="4">
        <v>348</v>
      </c>
      <c r="D56" s="4">
        <v>13571</v>
      </c>
      <c r="E56" s="4">
        <v>686</v>
      </c>
      <c r="F56" s="4">
        <v>230</v>
      </c>
      <c r="G56" s="4">
        <v>2251</v>
      </c>
      <c r="H56" s="4">
        <v>2450</v>
      </c>
      <c r="I56" s="4">
        <v>12117</v>
      </c>
      <c r="J56" s="4">
        <v>0</v>
      </c>
      <c r="K56" s="4">
        <v>0</v>
      </c>
      <c r="L56" s="4">
        <v>0</v>
      </c>
      <c r="M56" s="4">
        <v>556</v>
      </c>
      <c r="N56" s="4">
        <v>424</v>
      </c>
      <c r="O56" s="4">
        <v>0</v>
      </c>
      <c r="P56" s="4">
        <v>65</v>
      </c>
      <c r="Q56" s="4">
        <v>420</v>
      </c>
      <c r="R56" s="4">
        <v>1210</v>
      </c>
      <c r="S56" s="4">
        <f>SUM(B56:R56)</f>
        <v>34328</v>
      </c>
    </row>
    <row r="57" spans="1:19" s="2" customFormat="1" ht="12.75" x14ac:dyDescent="0.2">
      <c r="A57" s="8" t="s">
        <v>62</v>
      </c>
      <c r="B57" s="4">
        <v>0</v>
      </c>
      <c r="C57" s="4">
        <v>338</v>
      </c>
      <c r="D57" s="4">
        <v>12880</v>
      </c>
      <c r="E57" s="4">
        <v>667</v>
      </c>
      <c r="F57" s="4">
        <v>242</v>
      </c>
      <c r="G57" s="4">
        <v>2175</v>
      </c>
      <c r="H57" s="4">
        <v>1619</v>
      </c>
      <c r="I57" s="4">
        <v>12145</v>
      </c>
      <c r="J57" s="4">
        <v>0</v>
      </c>
      <c r="K57" s="4">
        <v>0</v>
      </c>
      <c r="L57" s="4">
        <v>0</v>
      </c>
      <c r="M57" s="4">
        <v>535</v>
      </c>
      <c r="N57" s="4">
        <v>418</v>
      </c>
      <c r="O57" s="4">
        <v>0</v>
      </c>
      <c r="P57" s="4">
        <v>43</v>
      </c>
      <c r="Q57" s="4">
        <v>399</v>
      </c>
      <c r="R57" s="4">
        <v>1233</v>
      </c>
      <c r="S57" s="4">
        <f>SUM(B57:R57)</f>
        <v>32694</v>
      </c>
    </row>
    <row r="58" spans="1:19" s="2" customFormat="1" ht="12.75" x14ac:dyDescent="0.2">
      <c r="A58" s="8" t="s">
        <v>58</v>
      </c>
      <c r="B58" s="4">
        <v>0</v>
      </c>
      <c r="C58" s="4">
        <v>337</v>
      </c>
      <c r="D58" s="4">
        <v>12994</v>
      </c>
      <c r="E58" s="4">
        <v>643</v>
      </c>
      <c r="F58" s="4">
        <v>221</v>
      </c>
      <c r="G58" s="4">
        <v>2104</v>
      </c>
      <c r="H58" s="4">
        <v>3040</v>
      </c>
      <c r="I58" s="4">
        <v>12206</v>
      </c>
      <c r="J58" s="4">
        <v>0</v>
      </c>
      <c r="K58" s="4">
        <v>0</v>
      </c>
      <c r="L58" s="4">
        <v>0</v>
      </c>
      <c r="M58" s="4">
        <v>545</v>
      </c>
      <c r="N58" s="4">
        <v>428</v>
      </c>
      <c r="O58" s="4">
        <v>0</v>
      </c>
      <c r="P58" s="4">
        <v>41</v>
      </c>
      <c r="Q58" s="4">
        <v>398</v>
      </c>
      <c r="R58" s="4">
        <v>1272</v>
      </c>
      <c r="S58" s="4">
        <f>SUM(B58:R58)</f>
        <v>34229</v>
      </c>
    </row>
    <row r="59" spans="1:19" s="2" customFormat="1" ht="12.75" x14ac:dyDescent="0.2">
      <c r="A59" s="3" t="s">
        <v>12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" customFormat="1" ht="12.75" x14ac:dyDescent="0.2">
      <c r="A60" s="8" t="s">
        <v>60</v>
      </c>
      <c r="B60" s="4">
        <v>0</v>
      </c>
      <c r="C60" s="4">
        <v>0</v>
      </c>
      <c r="D60" s="4">
        <v>11411</v>
      </c>
      <c r="E60" s="4">
        <v>601</v>
      </c>
      <c r="F60" s="4">
        <v>164</v>
      </c>
      <c r="G60" s="4">
        <v>1976</v>
      </c>
      <c r="H60" s="4">
        <v>3119</v>
      </c>
      <c r="I60" s="4">
        <v>12429</v>
      </c>
      <c r="J60" s="4">
        <v>0</v>
      </c>
      <c r="K60" s="4">
        <v>0</v>
      </c>
      <c r="L60" s="4">
        <v>0</v>
      </c>
      <c r="M60" s="4">
        <v>546</v>
      </c>
      <c r="N60" s="4">
        <v>413</v>
      </c>
      <c r="O60" s="4">
        <v>0</v>
      </c>
      <c r="P60" s="4">
        <v>50</v>
      </c>
      <c r="Q60" s="4">
        <v>394</v>
      </c>
      <c r="R60" s="4">
        <v>1288</v>
      </c>
      <c r="S60" s="4">
        <f>SUM(B60:R60)</f>
        <v>32391</v>
      </c>
    </row>
    <row r="61" spans="1:19" s="2" customFormat="1" ht="12.75" x14ac:dyDescent="0.2">
      <c r="A61" s="8" t="s">
        <v>61</v>
      </c>
      <c r="B61" s="4">
        <v>0</v>
      </c>
      <c r="C61" s="4">
        <v>0</v>
      </c>
      <c r="D61" s="4">
        <v>11538</v>
      </c>
      <c r="E61" s="4">
        <v>568</v>
      </c>
      <c r="F61" s="4">
        <v>159</v>
      </c>
      <c r="G61" s="4">
        <v>1950</v>
      </c>
      <c r="H61" s="4">
        <v>3036</v>
      </c>
      <c r="I61" s="4">
        <v>12499</v>
      </c>
      <c r="J61" s="4">
        <v>0</v>
      </c>
      <c r="K61" s="4">
        <v>0</v>
      </c>
      <c r="L61" s="4">
        <v>0</v>
      </c>
      <c r="M61" s="4">
        <v>549</v>
      </c>
      <c r="N61" s="4">
        <v>433</v>
      </c>
      <c r="O61" s="4">
        <v>0</v>
      </c>
      <c r="P61" s="4">
        <v>46</v>
      </c>
      <c r="Q61" s="4">
        <v>388</v>
      </c>
      <c r="R61" s="4">
        <v>1255</v>
      </c>
      <c r="S61" s="4">
        <f>SUM(B61:R61)</f>
        <v>32421</v>
      </c>
    </row>
    <row r="62" spans="1:19" s="2" customFormat="1" ht="12.75" x14ac:dyDescent="0.2">
      <c r="A62" s="8" t="s">
        <v>62</v>
      </c>
      <c r="B62" s="4">
        <v>0</v>
      </c>
      <c r="C62" s="4">
        <v>0</v>
      </c>
      <c r="D62" s="4">
        <v>11890</v>
      </c>
      <c r="E62" s="4">
        <v>455</v>
      </c>
      <c r="F62" s="4">
        <v>144</v>
      </c>
      <c r="G62" s="4">
        <v>1749</v>
      </c>
      <c r="H62" s="4">
        <v>3212</v>
      </c>
      <c r="I62" s="4">
        <v>13259</v>
      </c>
      <c r="J62" s="4">
        <v>0</v>
      </c>
      <c r="K62" s="4">
        <v>0</v>
      </c>
      <c r="L62" s="4">
        <v>0</v>
      </c>
      <c r="M62" s="4">
        <v>505</v>
      </c>
      <c r="N62" s="4">
        <v>410</v>
      </c>
      <c r="O62" s="4">
        <v>0</v>
      </c>
      <c r="P62" s="4">
        <v>41</v>
      </c>
      <c r="Q62" s="4">
        <v>381</v>
      </c>
      <c r="R62" s="4">
        <v>1236</v>
      </c>
      <c r="S62" s="4">
        <f>SUM(B62:R62)</f>
        <v>33282</v>
      </c>
    </row>
    <row r="63" spans="1:19" s="2" customFormat="1" ht="12.75" x14ac:dyDescent="0.2">
      <c r="A63" s="8" t="s">
        <v>58</v>
      </c>
      <c r="B63" s="4">
        <v>0</v>
      </c>
      <c r="C63" s="4">
        <v>393</v>
      </c>
      <c r="D63" s="4">
        <v>11261</v>
      </c>
      <c r="E63" s="4">
        <v>449</v>
      </c>
      <c r="F63" s="4">
        <v>140</v>
      </c>
      <c r="G63" s="4">
        <v>1710</v>
      </c>
      <c r="H63" s="4">
        <v>3582</v>
      </c>
      <c r="I63" s="4">
        <v>12944</v>
      </c>
      <c r="J63" s="4">
        <v>0</v>
      </c>
      <c r="K63" s="4">
        <v>0</v>
      </c>
      <c r="L63" s="4">
        <v>0</v>
      </c>
      <c r="M63" s="4">
        <v>486</v>
      </c>
      <c r="N63" s="4">
        <v>401</v>
      </c>
      <c r="O63" s="4">
        <v>0</v>
      </c>
      <c r="P63" s="4">
        <v>38</v>
      </c>
      <c r="Q63" s="4">
        <v>408</v>
      </c>
      <c r="R63" s="4">
        <v>1225</v>
      </c>
      <c r="S63" s="4">
        <f>SUM(B63:R63)</f>
        <v>33037</v>
      </c>
    </row>
    <row r="64" spans="1:19" s="2" customFormat="1" ht="15" customHeight="1" x14ac:dyDescent="0.2">
      <c r="A64" s="3" t="s">
        <v>13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s="2" customFormat="1" ht="12.75" x14ac:dyDescent="0.2">
      <c r="A65" s="8" t="s">
        <v>60</v>
      </c>
      <c r="B65" s="4">
        <v>0</v>
      </c>
      <c r="C65" s="4">
        <v>9</v>
      </c>
      <c r="D65" s="4">
        <v>10926</v>
      </c>
      <c r="E65" s="4">
        <v>415</v>
      </c>
      <c r="F65" s="4">
        <v>41</v>
      </c>
      <c r="G65" s="4">
        <v>1537</v>
      </c>
      <c r="H65" s="4">
        <v>3715</v>
      </c>
      <c r="I65" s="4">
        <v>12538</v>
      </c>
      <c r="J65" s="4">
        <v>0</v>
      </c>
      <c r="K65" s="4">
        <v>0</v>
      </c>
      <c r="L65" s="4">
        <v>0</v>
      </c>
      <c r="M65" s="4">
        <v>441</v>
      </c>
      <c r="N65" s="4">
        <v>559</v>
      </c>
      <c r="O65" s="4">
        <v>0</v>
      </c>
      <c r="P65" s="4">
        <v>53</v>
      </c>
      <c r="Q65" s="4">
        <v>383</v>
      </c>
      <c r="R65" s="4">
        <v>1221</v>
      </c>
      <c r="S65" s="4">
        <f>SUM(B65:R65)</f>
        <v>31838</v>
      </c>
    </row>
    <row r="66" spans="1:19" s="2" customFormat="1" ht="12.75" x14ac:dyDescent="0.2">
      <c r="A66" s="8" t="s">
        <v>61</v>
      </c>
      <c r="B66" s="4">
        <v>0</v>
      </c>
      <c r="C66" s="4">
        <v>8</v>
      </c>
      <c r="D66" s="4">
        <v>10819</v>
      </c>
      <c r="E66" s="4">
        <v>1031</v>
      </c>
      <c r="F66" s="4">
        <v>31</v>
      </c>
      <c r="G66" s="4">
        <v>1451</v>
      </c>
      <c r="H66" s="4">
        <v>3604</v>
      </c>
      <c r="I66" s="4">
        <v>12664</v>
      </c>
      <c r="J66" s="4">
        <v>0</v>
      </c>
      <c r="K66" s="4">
        <v>0</v>
      </c>
      <c r="L66" s="4">
        <v>0</v>
      </c>
      <c r="M66" s="4">
        <v>386</v>
      </c>
      <c r="N66" s="4">
        <v>546</v>
      </c>
      <c r="O66" s="4">
        <v>0</v>
      </c>
      <c r="P66" s="4">
        <v>49</v>
      </c>
      <c r="Q66" s="4">
        <v>382</v>
      </c>
      <c r="R66" s="4">
        <v>1209</v>
      </c>
      <c r="S66" s="4">
        <f>SUM(B66:R66)</f>
        <v>32180</v>
      </c>
    </row>
    <row r="67" spans="1:19" s="2" customFormat="1" ht="12.75" x14ac:dyDescent="0.2">
      <c r="A67" s="8" t="s">
        <v>62</v>
      </c>
      <c r="B67" s="4">
        <v>0</v>
      </c>
      <c r="C67" s="4">
        <v>8</v>
      </c>
      <c r="D67" s="4">
        <v>12160</v>
      </c>
      <c r="E67" s="4">
        <v>1039</v>
      </c>
      <c r="F67" s="4">
        <v>24</v>
      </c>
      <c r="G67" s="4">
        <v>1453</v>
      </c>
      <c r="H67" s="4">
        <v>3598</v>
      </c>
      <c r="I67" s="4">
        <v>13180</v>
      </c>
      <c r="J67" s="4">
        <v>0</v>
      </c>
      <c r="K67" s="4">
        <v>0</v>
      </c>
      <c r="L67" s="4">
        <v>0</v>
      </c>
      <c r="M67" s="4">
        <v>378</v>
      </c>
      <c r="N67" s="4">
        <v>454</v>
      </c>
      <c r="O67" s="4">
        <v>0</v>
      </c>
      <c r="P67" s="4">
        <v>46</v>
      </c>
      <c r="Q67" s="4">
        <v>457</v>
      </c>
      <c r="R67" s="4">
        <v>1303</v>
      </c>
      <c r="S67" s="4">
        <f>SUM(B67:R67)</f>
        <v>34100</v>
      </c>
    </row>
    <row r="68" spans="1:19" s="2" customFormat="1" ht="12.75" x14ac:dyDescent="0.2">
      <c r="A68" s="8" t="s">
        <v>58</v>
      </c>
      <c r="B68" s="4">
        <v>0</v>
      </c>
      <c r="C68" s="4">
        <v>8</v>
      </c>
      <c r="D68" s="4">
        <v>13603</v>
      </c>
      <c r="E68" s="4">
        <v>1016</v>
      </c>
      <c r="F68" s="4">
        <v>53</v>
      </c>
      <c r="G68" s="4">
        <v>1934</v>
      </c>
      <c r="H68" s="4">
        <v>3591</v>
      </c>
      <c r="I68" s="4">
        <v>13911</v>
      </c>
      <c r="J68" s="4">
        <v>0</v>
      </c>
      <c r="K68" s="4">
        <v>0</v>
      </c>
      <c r="L68" s="4">
        <v>0</v>
      </c>
      <c r="M68" s="4">
        <v>302</v>
      </c>
      <c r="N68" s="4">
        <v>516</v>
      </c>
      <c r="O68" s="4">
        <v>0</v>
      </c>
      <c r="P68" s="4">
        <v>0</v>
      </c>
      <c r="Q68" s="4">
        <v>450</v>
      </c>
      <c r="R68" s="4">
        <v>1377</v>
      </c>
      <c r="S68" s="4">
        <f>SUM(B68:R68)</f>
        <v>36761</v>
      </c>
    </row>
    <row r="69" spans="1:19" s="2" customFormat="1" ht="12.75" x14ac:dyDescent="0.2">
      <c r="A69" s="3" t="s">
        <v>14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s="2" customFormat="1" ht="12.75" x14ac:dyDescent="0.2">
      <c r="A70" s="8" t="s">
        <v>60</v>
      </c>
      <c r="B70" s="4">
        <v>0</v>
      </c>
      <c r="C70" s="4">
        <v>6</v>
      </c>
      <c r="D70" s="4">
        <v>14222</v>
      </c>
      <c r="E70" s="4">
        <v>1028</v>
      </c>
      <c r="F70" s="4">
        <v>39</v>
      </c>
      <c r="G70" s="4">
        <v>2742</v>
      </c>
      <c r="H70" s="4">
        <v>3626</v>
      </c>
      <c r="I70" s="4">
        <v>14375</v>
      </c>
      <c r="J70" s="4">
        <v>0</v>
      </c>
      <c r="K70" s="4">
        <v>0</v>
      </c>
      <c r="L70" s="4">
        <v>0</v>
      </c>
      <c r="M70" s="4">
        <v>474</v>
      </c>
      <c r="N70" s="4">
        <v>537</v>
      </c>
      <c r="O70" s="4">
        <v>0</v>
      </c>
      <c r="P70" s="4">
        <v>40</v>
      </c>
      <c r="Q70" s="4">
        <v>466</v>
      </c>
      <c r="R70" s="4">
        <v>1500</v>
      </c>
      <c r="S70" s="4">
        <f>SUM(B70:R70)</f>
        <v>39055</v>
      </c>
    </row>
    <row r="71" spans="1:19" s="2" customFormat="1" ht="12.75" x14ac:dyDescent="0.2">
      <c r="A71" s="8" t="s">
        <v>61</v>
      </c>
      <c r="B71" s="4">
        <v>0</v>
      </c>
      <c r="C71" s="4">
        <v>6</v>
      </c>
      <c r="D71" s="4">
        <v>13739</v>
      </c>
      <c r="E71" s="4">
        <v>927</v>
      </c>
      <c r="F71" s="4">
        <v>34</v>
      </c>
      <c r="G71" s="4">
        <v>2967</v>
      </c>
      <c r="H71" s="4">
        <v>3597</v>
      </c>
      <c r="I71" s="4">
        <v>14010</v>
      </c>
      <c r="J71" s="4">
        <v>0</v>
      </c>
      <c r="K71" s="4">
        <v>0</v>
      </c>
      <c r="L71" s="4">
        <v>0</v>
      </c>
      <c r="M71" s="4">
        <v>681</v>
      </c>
      <c r="N71" s="4">
        <v>457</v>
      </c>
      <c r="O71" s="4">
        <v>0</v>
      </c>
      <c r="P71" s="4">
        <v>22</v>
      </c>
      <c r="Q71" s="4">
        <v>459</v>
      </c>
      <c r="R71" s="4">
        <v>1406</v>
      </c>
      <c r="S71" s="4">
        <f>SUM(B71:R71)</f>
        <v>38305</v>
      </c>
    </row>
    <row r="72" spans="1:19" s="2" customFormat="1" ht="12.75" x14ac:dyDescent="0.2">
      <c r="A72" s="8" t="s">
        <v>62</v>
      </c>
      <c r="B72" s="4">
        <v>0</v>
      </c>
      <c r="C72" s="4">
        <v>6</v>
      </c>
      <c r="D72" s="4">
        <v>14428</v>
      </c>
      <c r="E72" s="4">
        <v>826</v>
      </c>
      <c r="F72" s="4">
        <v>50</v>
      </c>
      <c r="G72" s="4">
        <v>3137</v>
      </c>
      <c r="H72" s="4">
        <v>3828</v>
      </c>
      <c r="I72" s="4">
        <v>14594</v>
      </c>
      <c r="J72" s="4">
        <v>0</v>
      </c>
      <c r="K72" s="4">
        <v>0</v>
      </c>
      <c r="L72" s="4">
        <v>0</v>
      </c>
      <c r="M72" s="4">
        <v>692</v>
      </c>
      <c r="N72" s="4">
        <v>532</v>
      </c>
      <c r="O72" s="4">
        <v>0</v>
      </c>
      <c r="P72" s="4">
        <v>264</v>
      </c>
      <c r="Q72" s="4">
        <v>440</v>
      </c>
      <c r="R72" s="4">
        <v>1563</v>
      </c>
      <c r="S72" s="4">
        <f>SUM(B72:R72)</f>
        <v>40360</v>
      </c>
    </row>
    <row r="73" spans="1:19" s="2" customFormat="1" ht="12.75" x14ac:dyDescent="0.2">
      <c r="A73" s="8" t="s">
        <v>58</v>
      </c>
      <c r="B73" s="4">
        <v>0</v>
      </c>
      <c r="C73" s="4">
        <v>4</v>
      </c>
      <c r="D73" s="4">
        <v>14543</v>
      </c>
      <c r="E73" s="4">
        <v>886</v>
      </c>
      <c r="F73" s="4">
        <v>107</v>
      </c>
      <c r="G73" s="4">
        <v>3159</v>
      </c>
      <c r="H73" s="4">
        <v>4054</v>
      </c>
      <c r="I73" s="4">
        <v>14526</v>
      </c>
      <c r="J73" s="4">
        <v>0</v>
      </c>
      <c r="K73" s="4">
        <v>0</v>
      </c>
      <c r="L73" s="4">
        <v>0</v>
      </c>
      <c r="M73" s="4">
        <v>510</v>
      </c>
      <c r="N73" s="4">
        <v>571</v>
      </c>
      <c r="O73" s="4">
        <v>0</v>
      </c>
      <c r="P73" s="4">
        <v>310</v>
      </c>
      <c r="Q73" s="4">
        <v>479</v>
      </c>
      <c r="R73" s="4">
        <v>1696</v>
      </c>
      <c r="S73" s="4">
        <f>SUM(B73:R73)</f>
        <v>40845</v>
      </c>
    </row>
    <row r="74" spans="1:19" s="2" customFormat="1" ht="12.75" x14ac:dyDescent="0.2">
      <c r="A74" s="3" t="s">
        <v>15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s="2" customFormat="1" ht="12.75" x14ac:dyDescent="0.2">
      <c r="A75" s="8" t="s">
        <v>60</v>
      </c>
      <c r="B75" s="4">
        <v>0</v>
      </c>
      <c r="C75" s="4">
        <v>4</v>
      </c>
      <c r="D75" s="4">
        <v>14052</v>
      </c>
      <c r="E75" s="4">
        <v>962</v>
      </c>
      <c r="F75" s="4">
        <v>104</v>
      </c>
      <c r="G75" s="4">
        <v>3316</v>
      </c>
      <c r="H75" s="4">
        <v>4192</v>
      </c>
      <c r="I75" s="4">
        <v>15449</v>
      </c>
      <c r="J75" s="4">
        <v>0</v>
      </c>
      <c r="K75" s="4">
        <v>0</v>
      </c>
      <c r="L75" s="4">
        <v>0</v>
      </c>
      <c r="M75" s="4">
        <v>486</v>
      </c>
      <c r="N75" s="4">
        <v>563</v>
      </c>
      <c r="O75" s="4">
        <v>0</v>
      </c>
      <c r="P75" s="4">
        <v>485</v>
      </c>
      <c r="Q75" s="4">
        <v>476</v>
      </c>
      <c r="R75" s="4">
        <v>1922</v>
      </c>
      <c r="S75" s="4">
        <f>SUM(B75:R75)</f>
        <v>42011</v>
      </c>
    </row>
    <row r="76" spans="1:19" s="2" customFormat="1" ht="12.75" x14ac:dyDescent="0.2">
      <c r="A76" s="8" t="s">
        <v>61</v>
      </c>
      <c r="B76" s="4">
        <v>0</v>
      </c>
      <c r="C76" s="4">
        <v>3</v>
      </c>
      <c r="D76" s="4">
        <v>13875</v>
      </c>
      <c r="E76" s="4">
        <v>953</v>
      </c>
      <c r="F76" s="4">
        <v>99</v>
      </c>
      <c r="G76" s="4">
        <v>3390</v>
      </c>
      <c r="H76" s="4">
        <v>4056</v>
      </c>
      <c r="I76" s="4">
        <v>16645</v>
      </c>
      <c r="J76" s="4">
        <v>0</v>
      </c>
      <c r="K76" s="4">
        <v>0</v>
      </c>
      <c r="L76" s="4">
        <v>0</v>
      </c>
      <c r="M76" s="4">
        <v>519</v>
      </c>
      <c r="N76" s="4">
        <v>529</v>
      </c>
      <c r="O76" s="4">
        <v>0</v>
      </c>
      <c r="P76" s="4">
        <v>506</v>
      </c>
      <c r="Q76" s="4">
        <v>456</v>
      </c>
      <c r="R76" s="4">
        <v>2032</v>
      </c>
      <c r="S76" s="4">
        <f>SUM(B76:R76)</f>
        <v>43063</v>
      </c>
    </row>
    <row r="77" spans="1:19" s="2" customFormat="1" ht="12.75" x14ac:dyDescent="0.2">
      <c r="A77" s="8" t="s">
        <v>62</v>
      </c>
      <c r="B77" s="4">
        <v>0</v>
      </c>
      <c r="C77" s="4">
        <v>4</v>
      </c>
      <c r="D77" s="4">
        <v>14081</v>
      </c>
      <c r="E77" s="4">
        <v>957</v>
      </c>
      <c r="F77" s="4">
        <v>95</v>
      </c>
      <c r="G77" s="4">
        <v>3282</v>
      </c>
      <c r="H77" s="4">
        <v>4069</v>
      </c>
      <c r="I77" s="4">
        <v>18074</v>
      </c>
      <c r="J77" s="4">
        <v>0</v>
      </c>
      <c r="K77" s="4">
        <v>0</v>
      </c>
      <c r="L77" s="4">
        <v>0</v>
      </c>
      <c r="M77" s="4">
        <v>714</v>
      </c>
      <c r="N77" s="4">
        <v>504</v>
      </c>
      <c r="O77" s="4">
        <v>0</v>
      </c>
      <c r="P77" s="4">
        <v>502</v>
      </c>
      <c r="Q77" s="4">
        <v>447</v>
      </c>
      <c r="R77" s="4">
        <v>2032</v>
      </c>
      <c r="S77" s="4">
        <f>SUM(B77:R77)</f>
        <v>44761</v>
      </c>
    </row>
    <row r="78" spans="1:19" s="2" customFormat="1" ht="12.75" x14ac:dyDescent="0.2">
      <c r="A78" s="8" t="s">
        <v>58</v>
      </c>
      <c r="B78" s="4">
        <v>0</v>
      </c>
      <c r="C78" s="4">
        <v>7</v>
      </c>
      <c r="D78" s="4">
        <v>13688</v>
      </c>
      <c r="E78" s="4">
        <v>925</v>
      </c>
      <c r="F78" s="4">
        <v>87</v>
      </c>
      <c r="G78" s="4">
        <v>3212</v>
      </c>
      <c r="H78" s="4">
        <v>4328</v>
      </c>
      <c r="I78" s="4">
        <v>18680</v>
      </c>
      <c r="J78" s="4">
        <v>0</v>
      </c>
      <c r="K78" s="4">
        <v>0</v>
      </c>
      <c r="L78" s="4">
        <v>0</v>
      </c>
      <c r="M78" s="4">
        <v>691</v>
      </c>
      <c r="N78" s="4">
        <v>482</v>
      </c>
      <c r="O78" s="4">
        <v>0</v>
      </c>
      <c r="P78" s="4">
        <v>497</v>
      </c>
      <c r="Q78" s="4">
        <v>470</v>
      </c>
      <c r="R78" s="4">
        <v>2646</v>
      </c>
      <c r="S78" s="4">
        <f>SUM(B78:R78)</f>
        <v>45713</v>
      </c>
    </row>
    <row r="79" spans="1:19" s="2" customFormat="1" ht="12.75" x14ac:dyDescent="0.2">
      <c r="A79" s="3" t="s">
        <v>16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s="2" customFormat="1" ht="12.75" x14ac:dyDescent="0.2">
      <c r="A80" s="8" t="s">
        <v>60</v>
      </c>
      <c r="B80" s="4">
        <v>0</v>
      </c>
      <c r="C80" s="4">
        <v>6</v>
      </c>
      <c r="D80" s="4">
        <v>12924</v>
      </c>
      <c r="E80" s="4">
        <v>822</v>
      </c>
      <c r="F80" s="4">
        <v>83</v>
      </c>
      <c r="G80" s="4">
        <v>3249</v>
      </c>
      <c r="H80" s="4">
        <v>4301</v>
      </c>
      <c r="I80" s="4">
        <v>19205</v>
      </c>
      <c r="J80" s="4">
        <v>0</v>
      </c>
      <c r="K80" s="4">
        <v>0</v>
      </c>
      <c r="L80" s="4">
        <v>0</v>
      </c>
      <c r="M80" s="4">
        <v>725</v>
      </c>
      <c r="N80" s="4">
        <v>502</v>
      </c>
      <c r="O80" s="4">
        <v>0</v>
      </c>
      <c r="P80" s="4">
        <v>492</v>
      </c>
      <c r="Q80" s="4">
        <v>466</v>
      </c>
      <c r="R80" s="4">
        <v>2975</v>
      </c>
      <c r="S80" s="4">
        <f>SUM(B80:R80)</f>
        <v>45750</v>
      </c>
    </row>
    <row r="81" spans="1:19" s="2" customFormat="1" ht="12.75" x14ac:dyDescent="0.2">
      <c r="A81" s="8" t="s">
        <v>61</v>
      </c>
      <c r="B81" s="4">
        <v>0</v>
      </c>
      <c r="C81" s="4">
        <v>1</v>
      </c>
      <c r="D81" s="4">
        <v>12620</v>
      </c>
      <c r="E81" s="4">
        <v>1194</v>
      </c>
      <c r="F81" s="4">
        <v>78</v>
      </c>
      <c r="G81" s="4">
        <v>3211</v>
      </c>
      <c r="H81" s="4">
        <v>4023</v>
      </c>
      <c r="I81" s="4">
        <v>19756</v>
      </c>
      <c r="J81" s="4">
        <v>0</v>
      </c>
      <c r="K81" s="4">
        <v>0</v>
      </c>
      <c r="L81" s="4">
        <v>0</v>
      </c>
      <c r="M81" s="4">
        <v>763</v>
      </c>
      <c r="N81" s="4">
        <v>500</v>
      </c>
      <c r="O81" s="4">
        <v>0</v>
      </c>
      <c r="P81" s="4">
        <v>488</v>
      </c>
      <c r="Q81" s="4">
        <v>452</v>
      </c>
      <c r="R81" s="4">
        <v>3061</v>
      </c>
      <c r="S81" s="4">
        <f>SUM(B81:R81)</f>
        <v>46147</v>
      </c>
    </row>
    <row r="82" spans="1:19" s="2" customFormat="1" ht="12.75" x14ac:dyDescent="0.2">
      <c r="A82" s="8" t="s">
        <v>62</v>
      </c>
      <c r="B82" s="4">
        <v>0</v>
      </c>
      <c r="C82" s="4">
        <v>1</v>
      </c>
      <c r="D82" s="4">
        <v>12844</v>
      </c>
      <c r="E82" s="4">
        <v>1208</v>
      </c>
      <c r="F82" s="4">
        <v>76</v>
      </c>
      <c r="G82" s="4">
        <v>3205</v>
      </c>
      <c r="H82" s="4">
        <v>2957</v>
      </c>
      <c r="I82" s="4">
        <v>20364</v>
      </c>
      <c r="J82" s="4">
        <v>0</v>
      </c>
      <c r="K82" s="4">
        <v>200</v>
      </c>
      <c r="L82" s="4">
        <v>0</v>
      </c>
      <c r="M82" s="4">
        <v>1386</v>
      </c>
      <c r="N82" s="4">
        <v>451</v>
      </c>
      <c r="O82" s="4">
        <v>0</v>
      </c>
      <c r="P82" s="4">
        <v>485</v>
      </c>
      <c r="Q82" s="4">
        <v>465</v>
      </c>
      <c r="R82" s="4">
        <v>3475</v>
      </c>
      <c r="S82" s="4">
        <f>SUM(B82:R82)</f>
        <v>47117</v>
      </c>
    </row>
    <row r="83" spans="1:19" s="2" customFormat="1" ht="12.75" x14ac:dyDescent="0.2">
      <c r="A83" s="8" t="s">
        <v>58</v>
      </c>
      <c r="B83" s="4">
        <v>0</v>
      </c>
      <c r="C83" s="4">
        <v>1</v>
      </c>
      <c r="D83" s="4">
        <v>11633</v>
      </c>
      <c r="E83" s="4">
        <v>1584</v>
      </c>
      <c r="F83" s="4">
        <v>64</v>
      </c>
      <c r="G83" s="4">
        <v>3269</v>
      </c>
      <c r="H83" s="4">
        <v>2675</v>
      </c>
      <c r="I83" s="4">
        <v>20551</v>
      </c>
      <c r="J83" s="4">
        <v>0</v>
      </c>
      <c r="K83" s="4">
        <v>400</v>
      </c>
      <c r="L83" s="4">
        <v>0</v>
      </c>
      <c r="M83" s="4">
        <v>1725</v>
      </c>
      <c r="N83" s="4">
        <v>500</v>
      </c>
      <c r="O83" s="4">
        <v>0</v>
      </c>
      <c r="P83" s="4">
        <v>482</v>
      </c>
      <c r="Q83" s="4">
        <v>457</v>
      </c>
      <c r="R83" s="4">
        <v>3715</v>
      </c>
      <c r="S83" s="4">
        <f>SUM(B83:R83)</f>
        <v>47056</v>
      </c>
    </row>
    <row r="84" spans="1:19" s="2" customFormat="1" ht="12.75" x14ac:dyDescent="0.2">
      <c r="A84" s="3" t="s">
        <v>17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s="2" customFormat="1" ht="12.75" x14ac:dyDescent="0.2">
      <c r="A85" s="8" t="s">
        <v>60</v>
      </c>
      <c r="B85" s="4">
        <v>0</v>
      </c>
      <c r="C85" s="4">
        <v>1</v>
      </c>
      <c r="D85" s="4">
        <v>13397</v>
      </c>
      <c r="E85" s="4">
        <v>1598</v>
      </c>
      <c r="F85" s="4">
        <v>53</v>
      </c>
      <c r="G85" s="4">
        <v>3192</v>
      </c>
      <c r="H85" s="4">
        <v>3682</v>
      </c>
      <c r="I85" s="4">
        <v>20981</v>
      </c>
      <c r="J85" s="4">
        <v>0</v>
      </c>
      <c r="K85" s="4">
        <v>500</v>
      </c>
      <c r="L85" s="4">
        <v>0</v>
      </c>
      <c r="M85" s="4">
        <v>1704</v>
      </c>
      <c r="N85" s="4">
        <v>472</v>
      </c>
      <c r="O85" s="4">
        <v>0</v>
      </c>
      <c r="P85" s="4">
        <v>479</v>
      </c>
      <c r="Q85" s="4">
        <v>461</v>
      </c>
      <c r="R85" s="4">
        <v>3969</v>
      </c>
      <c r="S85" s="4">
        <f>SUM(B85:R85)</f>
        <v>50489</v>
      </c>
    </row>
    <row r="86" spans="1:19" s="2" customFormat="1" ht="12.75" x14ac:dyDescent="0.2">
      <c r="A86" s="8" t="s">
        <v>61</v>
      </c>
      <c r="B86" s="4">
        <v>0</v>
      </c>
      <c r="C86" s="4">
        <v>1</v>
      </c>
      <c r="D86" s="4">
        <v>13330</v>
      </c>
      <c r="E86" s="4">
        <v>1612</v>
      </c>
      <c r="F86" s="4">
        <v>48</v>
      </c>
      <c r="G86" s="4">
        <v>3094</v>
      </c>
      <c r="H86" s="4">
        <v>3832</v>
      </c>
      <c r="I86" s="4">
        <v>21294</v>
      </c>
      <c r="J86" s="4">
        <v>0</v>
      </c>
      <c r="K86" s="4">
        <v>500</v>
      </c>
      <c r="L86" s="4">
        <v>0</v>
      </c>
      <c r="M86" s="4">
        <v>1790</v>
      </c>
      <c r="N86" s="4">
        <v>447</v>
      </c>
      <c r="O86" s="4">
        <v>0</v>
      </c>
      <c r="P86" s="4">
        <v>473</v>
      </c>
      <c r="Q86" s="4">
        <v>465</v>
      </c>
      <c r="R86" s="4">
        <v>4020</v>
      </c>
      <c r="S86" s="4">
        <f>SUM(B86:R86)</f>
        <v>50906</v>
      </c>
    </row>
    <row r="87" spans="1:19" s="2" customFormat="1" ht="12.75" x14ac:dyDescent="0.2">
      <c r="A87" s="8" t="s">
        <v>62</v>
      </c>
      <c r="B87" s="4">
        <v>0</v>
      </c>
      <c r="C87" s="4">
        <v>1</v>
      </c>
      <c r="D87" s="4">
        <v>13543</v>
      </c>
      <c r="E87" s="4">
        <v>1063</v>
      </c>
      <c r="F87" s="4">
        <v>42</v>
      </c>
      <c r="G87" s="4">
        <v>3465</v>
      </c>
      <c r="H87" s="4">
        <v>3937</v>
      </c>
      <c r="I87" s="4">
        <v>21678</v>
      </c>
      <c r="J87" s="4">
        <v>0</v>
      </c>
      <c r="K87" s="4">
        <v>500</v>
      </c>
      <c r="L87" s="4">
        <v>0</v>
      </c>
      <c r="M87" s="4">
        <v>1837</v>
      </c>
      <c r="N87" s="4">
        <v>437</v>
      </c>
      <c r="O87" s="4">
        <v>0</v>
      </c>
      <c r="P87" s="4">
        <v>470</v>
      </c>
      <c r="Q87" s="4">
        <v>435</v>
      </c>
      <c r="R87" s="4">
        <v>4657</v>
      </c>
      <c r="S87" s="4">
        <f>SUM(B87:R87)</f>
        <v>52065</v>
      </c>
    </row>
    <row r="88" spans="1:19" s="2" customFormat="1" ht="12.75" x14ac:dyDescent="0.2">
      <c r="A88" s="8" t="s">
        <v>58</v>
      </c>
      <c r="B88" s="4">
        <v>0</v>
      </c>
      <c r="C88" s="4">
        <v>0</v>
      </c>
      <c r="D88" s="4">
        <v>13777</v>
      </c>
      <c r="E88" s="4">
        <v>1053</v>
      </c>
      <c r="F88" s="4">
        <v>36</v>
      </c>
      <c r="G88" s="4">
        <v>3890</v>
      </c>
      <c r="H88" s="4">
        <v>4019</v>
      </c>
      <c r="I88" s="4">
        <v>22249</v>
      </c>
      <c r="J88" s="4">
        <v>0</v>
      </c>
      <c r="K88" s="4">
        <v>600</v>
      </c>
      <c r="L88" s="4">
        <v>0</v>
      </c>
      <c r="M88" s="4">
        <v>1807</v>
      </c>
      <c r="N88" s="4">
        <v>414</v>
      </c>
      <c r="O88" s="4">
        <v>0</v>
      </c>
      <c r="P88" s="4">
        <v>470</v>
      </c>
      <c r="Q88" s="4">
        <v>472</v>
      </c>
      <c r="R88" s="4">
        <v>5009</v>
      </c>
      <c r="S88" s="4">
        <f>SUM(B88:R88)</f>
        <v>53796</v>
      </c>
    </row>
    <row r="89" spans="1:19" s="2" customFormat="1" ht="12.75" x14ac:dyDescent="0.2">
      <c r="A89" s="3" t="s">
        <v>18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s="2" customFormat="1" ht="12.75" x14ac:dyDescent="0.2">
      <c r="A90" s="8" t="s">
        <v>60</v>
      </c>
      <c r="B90" s="4">
        <v>0</v>
      </c>
      <c r="C90" s="4">
        <v>0</v>
      </c>
      <c r="D90" s="4">
        <v>12523</v>
      </c>
      <c r="E90" s="4">
        <v>1171</v>
      </c>
      <c r="F90" s="4">
        <v>30</v>
      </c>
      <c r="G90" s="4">
        <v>4404</v>
      </c>
      <c r="H90" s="4">
        <v>4060</v>
      </c>
      <c r="I90" s="4">
        <v>22620</v>
      </c>
      <c r="J90" s="4">
        <v>0</v>
      </c>
      <c r="K90" s="4">
        <v>600</v>
      </c>
      <c r="L90" s="4">
        <v>0</v>
      </c>
      <c r="M90" s="4">
        <v>1991</v>
      </c>
      <c r="N90" s="4">
        <v>376</v>
      </c>
      <c r="O90" s="4">
        <v>0</v>
      </c>
      <c r="P90" s="4">
        <v>467</v>
      </c>
      <c r="Q90" s="4">
        <v>496</v>
      </c>
      <c r="R90" s="4">
        <v>5319</v>
      </c>
      <c r="S90" s="4">
        <f>SUM(B90:R90)</f>
        <v>54057</v>
      </c>
    </row>
    <row r="91" spans="1:19" s="2" customFormat="1" ht="12.75" x14ac:dyDescent="0.2">
      <c r="A91" s="8" t="s">
        <v>61</v>
      </c>
      <c r="B91" s="4">
        <v>0</v>
      </c>
      <c r="C91" s="4">
        <v>0</v>
      </c>
      <c r="D91" s="4">
        <v>12389</v>
      </c>
      <c r="E91" s="4">
        <v>1305</v>
      </c>
      <c r="F91" s="4">
        <v>277</v>
      </c>
      <c r="G91" s="4">
        <v>4377</v>
      </c>
      <c r="H91" s="4">
        <v>4034</v>
      </c>
      <c r="I91" s="4">
        <v>23247</v>
      </c>
      <c r="J91" s="4">
        <v>0</v>
      </c>
      <c r="K91" s="4">
        <v>1325</v>
      </c>
      <c r="L91" s="4">
        <v>0</v>
      </c>
      <c r="M91" s="4">
        <v>2097</v>
      </c>
      <c r="N91" s="4">
        <v>288</v>
      </c>
      <c r="O91" s="4">
        <v>0</v>
      </c>
      <c r="P91" s="4">
        <v>461</v>
      </c>
      <c r="Q91" s="4">
        <v>509</v>
      </c>
      <c r="R91" s="4">
        <v>5417</v>
      </c>
      <c r="S91" s="4">
        <f>SUM(B91:R91)</f>
        <v>55726</v>
      </c>
    </row>
    <row r="92" spans="1:19" s="2" customFormat="1" ht="12.75" x14ac:dyDescent="0.2">
      <c r="A92" s="8" t="s">
        <v>62</v>
      </c>
      <c r="B92" s="4">
        <v>0</v>
      </c>
      <c r="C92" s="4">
        <v>1</v>
      </c>
      <c r="D92" s="4">
        <v>13613</v>
      </c>
      <c r="E92" s="4">
        <v>1246</v>
      </c>
      <c r="F92" s="4">
        <v>266</v>
      </c>
      <c r="G92" s="4">
        <v>4380</v>
      </c>
      <c r="H92" s="4">
        <v>4416</v>
      </c>
      <c r="I92" s="4">
        <v>23588</v>
      </c>
      <c r="J92" s="4">
        <v>0</v>
      </c>
      <c r="K92" s="4">
        <v>1746</v>
      </c>
      <c r="L92" s="4">
        <v>0</v>
      </c>
      <c r="M92" s="4">
        <v>2184</v>
      </c>
      <c r="N92" s="4">
        <v>321</v>
      </c>
      <c r="O92" s="4">
        <v>0</v>
      </c>
      <c r="P92" s="4">
        <v>461</v>
      </c>
      <c r="Q92" s="4">
        <v>540</v>
      </c>
      <c r="R92" s="4">
        <v>6177</v>
      </c>
      <c r="S92" s="4">
        <f>SUM(B92:R92)</f>
        <v>58939</v>
      </c>
    </row>
    <row r="93" spans="1:19" s="2" customFormat="1" ht="12.75" x14ac:dyDescent="0.2">
      <c r="A93" s="8" t="s">
        <v>58</v>
      </c>
      <c r="B93" s="4">
        <v>0</v>
      </c>
      <c r="C93" s="4">
        <v>0</v>
      </c>
      <c r="D93" s="4">
        <v>14008</v>
      </c>
      <c r="E93" s="4">
        <v>1231</v>
      </c>
      <c r="F93" s="4">
        <v>239</v>
      </c>
      <c r="G93" s="4">
        <v>4367</v>
      </c>
      <c r="H93" s="4">
        <v>4548</v>
      </c>
      <c r="I93" s="4">
        <v>24093</v>
      </c>
      <c r="J93" s="4">
        <v>0</v>
      </c>
      <c r="K93" s="4">
        <v>2214</v>
      </c>
      <c r="L93" s="4">
        <v>0</v>
      </c>
      <c r="M93" s="4">
        <v>2616</v>
      </c>
      <c r="N93" s="4">
        <v>300</v>
      </c>
      <c r="O93" s="4">
        <v>0</v>
      </c>
      <c r="P93" s="4">
        <v>461</v>
      </c>
      <c r="Q93" s="4">
        <v>584</v>
      </c>
      <c r="R93" s="4">
        <v>6533</v>
      </c>
      <c r="S93" s="4">
        <f>SUM(B93:R93)</f>
        <v>61194</v>
      </c>
    </row>
    <row r="94" spans="1:19" s="2" customFormat="1" ht="12.75" x14ac:dyDescent="0.2">
      <c r="A94" s="3" t="s">
        <v>19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s="2" customFormat="1" ht="12.75" x14ac:dyDescent="0.2">
      <c r="A95" s="8" t="s">
        <v>60</v>
      </c>
      <c r="B95" s="4">
        <v>0</v>
      </c>
      <c r="C95" s="4">
        <v>0</v>
      </c>
      <c r="D95" s="4">
        <v>13722</v>
      </c>
      <c r="E95" s="4">
        <v>1341</v>
      </c>
      <c r="F95" s="4">
        <v>231</v>
      </c>
      <c r="G95" s="4">
        <v>4260</v>
      </c>
      <c r="H95" s="4">
        <v>4468</v>
      </c>
      <c r="I95" s="4">
        <v>24680</v>
      </c>
      <c r="J95" s="4">
        <v>0</v>
      </c>
      <c r="K95" s="4">
        <v>1916</v>
      </c>
      <c r="L95" s="4">
        <v>0</v>
      </c>
      <c r="M95" s="4">
        <v>3004</v>
      </c>
      <c r="N95" s="4">
        <v>283</v>
      </c>
      <c r="O95" s="4">
        <v>0</v>
      </c>
      <c r="P95" s="4">
        <v>461</v>
      </c>
      <c r="Q95" s="4">
        <v>630</v>
      </c>
      <c r="R95" s="4">
        <v>6914</v>
      </c>
      <c r="S95" s="4">
        <f>SUM(B95:R95)</f>
        <v>61910</v>
      </c>
    </row>
    <row r="96" spans="1:19" s="2" customFormat="1" ht="12.75" x14ac:dyDescent="0.2">
      <c r="A96" s="8" t="s">
        <v>61</v>
      </c>
      <c r="B96" s="4">
        <v>0</v>
      </c>
      <c r="C96" s="4">
        <v>0</v>
      </c>
      <c r="D96" s="4">
        <v>13145</v>
      </c>
      <c r="E96" s="4">
        <v>1301</v>
      </c>
      <c r="F96" s="4">
        <v>223</v>
      </c>
      <c r="G96" s="4">
        <v>4164</v>
      </c>
      <c r="H96" s="4">
        <v>4544</v>
      </c>
      <c r="I96" s="4">
        <v>25722</v>
      </c>
      <c r="J96" s="4">
        <v>0</v>
      </c>
      <c r="K96" s="4">
        <v>2101</v>
      </c>
      <c r="L96" s="4">
        <v>0</v>
      </c>
      <c r="M96" s="4">
        <v>3043</v>
      </c>
      <c r="N96" s="4">
        <v>281</v>
      </c>
      <c r="O96" s="4">
        <v>0</v>
      </c>
      <c r="P96" s="4">
        <v>461</v>
      </c>
      <c r="Q96" s="4">
        <v>646</v>
      </c>
      <c r="R96" s="4">
        <v>7028</v>
      </c>
      <c r="S96" s="4">
        <f>SUM(B96:R96)</f>
        <v>62659</v>
      </c>
    </row>
    <row r="97" spans="1:19" s="2" customFormat="1" ht="12.75" x14ac:dyDescent="0.2">
      <c r="A97" s="8" t="s">
        <v>62</v>
      </c>
      <c r="B97" s="4">
        <v>0</v>
      </c>
      <c r="C97" s="4">
        <v>0</v>
      </c>
      <c r="D97" s="4">
        <v>12234</v>
      </c>
      <c r="E97" s="4">
        <v>1159</v>
      </c>
      <c r="F97" s="4">
        <v>215</v>
      </c>
      <c r="G97" s="4">
        <v>4774</v>
      </c>
      <c r="H97" s="4">
        <v>4485</v>
      </c>
      <c r="I97" s="4">
        <v>26872</v>
      </c>
      <c r="J97" s="4">
        <v>0</v>
      </c>
      <c r="K97" s="4">
        <v>3019</v>
      </c>
      <c r="L97" s="4">
        <v>0</v>
      </c>
      <c r="M97" s="4">
        <v>3091</v>
      </c>
      <c r="N97" s="4">
        <v>426</v>
      </c>
      <c r="O97" s="4">
        <v>0</v>
      </c>
      <c r="P97" s="4">
        <v>461</v>
      </c>
      <c r="Q97" s="4">
        <v>656</v>
      </c>
      <c r="R97" s="4">
        <v>7812</v>
      </c>
      <c r="S97" s="4">
        <f>SUM(B97:R97)</f>
        <v>65204</v>
      </c>
    </row>
    <row r="98" spans="1:19" s="2" customFormat="1" ht="12.75" x14ac:dyDescent="0.2">
      <c r="A98" s="8" t="s">
        <v>58</v>
      </c>
      <c r="B98" s="4">
        <v>0</v>
      </c>
      <c r="C98" s="4">
        <v>0</v>
      </c>
      <c r="D98" s="4">
        <v>11812</v>
      </c>
      <c r="E98" s="4">
        <v>1155</v>
      </c>
      <c r="F98" s="4">
        <v>208</v>
      </c>
      <c r="G98" s="4">
        <v>4400</v>
      </c>
      <c r="H98" s="4">
        <v>4672</v>
      </c>
      <c r="I98" s="4">
        <v>28089</v>
      </c>
      <c r="J98" s="4">
        <v>0</v>
      </c>
      <c r="K98" s="4">
        <v>2631</v>
      </c>
      <c r="L98" s="4">
        <v>0</v>
      </c>
      <c r="M98" s="4">
        <v>3656</v>
      </c>
      <c r="N98" s="4">
        <v>515</v>
      </c>
      <c r="O98" s="4">
        <v>0</v>
      </c>
      <c r="P98" s="4">
        <v>0</v>
      </c>
      <c r="Q98" s="4">
        <v>674</v>
      </c>
      <c r="R98" s="4">
        <v>8176</v>
      </c>
      <c r="S98" s="4">
        <f>SUM(B98:R98)</f>
        <v>65988</v>
      </c>
    </row>
    <row r="99" spans="1:19" s="2" customFormat="1" ht="12.75" x14ac:dyDescent="0.2">
      <c r="A99" s="3" t="s">
        <v>20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s="2" customFormat="1" ht="12.75" x14ac:dyDescent="0.2">
      <c r="A100" s="8" t="s">
        <v>60</v>
      </c>
      <c r="B100" s="4">
        <v>0</v>
      </c>
      <c r="C100" s="4">
        <v>0</v>
      </c>
      <c r="D100" s="4">
        <v>10363</v>
      </c>
      <c r="E100" s="4">
        <v>1665</v>
      </c>
      <c r="F100" s="4">
        <v>202</v>
      </c>
      <c r="G100" s="4">
        <v>4223</v>
      </c>
      <c r="H100" s="4">
        <v>4878</v>
      </c>
      <c r="I100" s="4">
        <v>28965</v>
      </c>
      <c r="J100" s="4">
        <v>0</v>
      </c>
      <c r="K100" s="4">
        <v>2614</v>
      </c>
      <c r="L100" s="4">
        <v>0</v>
      </c>
      <c r="M100" s="4">
        <v>4530</v>
      </c>
      <c r="N100" s="4">
        <v>911</v>
      </c>
      <c r="O100" s="4">
        <v>0</v>
      </c>
      <c r="P100" s="4">
        <v>0</v>
      </c>
      <c r="Q100" s="4">
        <v>667</v>
      </c>
      <c r="R100" s="4">
        <v>8607</v>
      </c>
      <c r="S100" s="4">
        <f>SUM(B100:R100)</f>
        <v>67625</v>
      </c>
    </row>
    <row r="101" spans="1:19" s="2" customFormat="1" ht="12.75" x14ac:dyDescent="0.2">
      <c r="A101" s="8" t="s">
        <v>61</v>
      </c>
      <c r="B101" s="4">
        <v>0</v>
      </c>
      <c r="C101" s="4">
        <v>0</v>
      </c>
      <c r="D101" s="4">
        <v>10106</v>
      </c>
      <c r="E101" s="4">
        <v>1607</v>
      </c>
      <c r="F101" s="4">
        <v>192</v>
      </c>
      <c r="G101" s="4">
        <v>4553</v>
      </c>
      <c r="H101" s="4">
        <v>6136</v>
      </c>
      <c r="I101" s="4">
        <v>5392</v>
      </c>
      <c r="J101" s="4">
        <v>0</v>
      </c>
      <c r="K101" s="4">
        <v>2568</v>
      </c>
      <c r="L101" s="4">
        <v>0</v>
      </c>
      <c r="M101" s="4">
        <v>5965</v>
      </c>
      <c r="N101" s="4">
        <v>1021</v>
      </c>
      <c r="O101" s="4">
        <v>0</v>
      </c>
      <c r="P101" s="4">
        <v>0</v>
      </c>
      <c r="Q101" s="4">
        <v>658</v>
      </c>
      <c r="R101" s="4">
        <v>8690</v>
      </c>
      <c r="S101" s="4">
        <f>SUM(B101:R101)</f>
        <v>46888</v>
      </c>
    </row>
    <row r="102" spans="1:19" s="2" customFormat="1" ht="12.75" x14ac:dyDescent="0.2">
      <c r="A102" s="8" t="s">
        <v>62</v>
      </c>
      <c r="B102" s="4">
        <v>0</v>
      </c>
      <c r="C102" s="4">
        <v>0</v>
      </c>
      <c r="D102" s="4">
        <v>10555</v>
      </c>
      <c r="E102" s="4">
        <v>1392</v>
      </c>
      <c r="F102" s="4">
        <v>187</v>
      </c>
      <c r="G102" s="4">
        <v>5376</v>
      </c>
      <c r="H102" s="4">
        <v>8801</v>
      </c>
      <c r="I102" s="4">
        <v>10168</v>
      </c>
      <c r="J102" s="4">
        <v>0</v>
      </c>
      <c r="K102" s="4">
        <v>2504</v>
      </c>
      <c r="L102" s="4">
        <v>0</v>
      </c>
      <c r="M102" s="4">
        <v>6170</v>
      </c>
      <c r="N102" s="4">
        <v>1082</v>
      </c>
      <c r="O102" s="4">
        <v>9</v>
      </c>
      <c r="P102" s="4">
        <v>0</v>
      </c>
      <c r="Q102" s="4">
        <v>688</v>
      </c>
      <c r="R102" s="4">
        <v>9998</v>
      </c>
      <c r="S102" s="4">
        <f>SUM(B102:R102)</f>
        <v>56930</v>
      </c>
    </row>
    <row r="103" spans="1:19" s="2" customFormat="1" ht="12.75" x14ac:dyDescent="0.2">
      <c r="A103" s="8" t="s">
        <v>58</v>
      </c>
      <c r="B103" s="4">
        <v>0</v>
      </c>
      <c r="C103" s="4">
        <v>0</v>
      </c>
      <c r="D103" s="4">
        <v>12799</v>
      </c>
      <c r="E103" s="4">
        <v>1350</v>
      </c>
      <c r="F103" s="4">
        <v>196</v>
      </c>
      <c r="G103" s="4">
        <v>5520</v>
      </c>
      <c r="H103" s="4">
        <v>10371</v>
      </c>
      <c r="I103" s="4">
        <v>8116</v>
      </c>
      <c r="J103" s="4">
        <v>0</v>
      </c>
      <c r="K103" s="4">
        <v>2915</v>
      </c>
      <c r="L103" s="4">
        <v>0</v>
      </c>
      <c r="M103" s="4">
        <v>7254</v>
      </c>
      <c r="N103" s="4">
        <v>1329</v>
      </c>
      <c r="O103" s="4">
        <v>137</v>
      </c>
      <c r="P103" s="4">
        <v>0</v>
      </c>
      <c r="Q103" s="4">
        <v>1330</v>
      </c>
      <c r="R103" s="4">
        <v>10611</v>
      </c>
      <c r="S103" s="4">
        <f>SUM(B103:R103)</f>
        <v>61928</v>
      </c>
    </row>
    <row r="104" spans="1:19" s="2" customFormat="1" ht="12.75" x14ac:dyDescent="0.2">
      <c r="A104" s="3" t="s">
        <v>21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s="2" customFormat="1" ht="12.75" x14ac:dyDescent="0.2">
      <c r="A105" s="8" t="s">
        <v>60</v>
      </c>
      <c r="B105" s="4">
        <v>0</v>
      </c>
      <c r="C105" s="4">
        <v>0</v>
      </c>
      <c r="D105" s="4">
        <v>9131</v>
      </c>
      <c r="E105" s="4">
        <v>164</v>
      </c>
      <c r="F105" s="4">
        <v>6</v>
      </c>
      <c r="G105" s="4">
        <v>1067</v>
      </c>
      <c r="H105" s="4">
        <v>3095</v>
      </c>
      <c r="I105" s="4">
        <v>18942</v>
      </c>
      <c r="J105" s="4">
        <v>0</v>
      </c>
      <c r="K105" s="4">
        <v>2840</v>
      </c>
      <c r="L105" s="4">
        <v>0</v>
      </c>
      <c r="M105" s="4">
        <v>10970</v>
      </c>
      <c r="N105" s="4">
        <v>569</v>
      </c>
      <c r="O105" s="4">
        <v>9</v>
      </c>
      <c r="P105" s="4">
        <v>0</v>
      </c>
      <c r="Q105" s="4">
        <v>1274</v>
      </c>
      <c r="R105" s="4">
        <v>11223</v>
      </c>
      <c r="S105" s="4">
        <f>SUM(B105:R105)</f>
        <v>59290</v>
      </c>
    </row>
    <row r="106" spans="1:19" s="2" customFormat="1" ht="12.75" x14ac:dyDescent="0.2">
      <c r="A106" s="8" t="s">
        <v>61</v>
      </c>
      <c r="B106" s="4">
        <v>10000</v>
      </c>
      <c r="C106" s="4">
        <v>0</v>
      </c>
      <c r="D106" s="4">
        <v>11394</v>
      </c>
      <c r="E106" s="4">
        <v>155</v>
      </c>
      <c r="F106" s="4">
        <v>0</v>
      </c>
      <c r="G106" s="4">
        <v>1250</v>
      </c>
      <c r="H106" s="4">
        <v>3697</v>
      </c>
      <c r="I106" s="4">
        <v>28576</v>
      </c>
      <c r="J106" s="4">
        <v>0</v>
      </c>
      <c r="K106" s="4">
        <v>2779</v>
      </c>
      <c r="L106" s="4">
        <v>0</v>
      </c>
      <c r="M106" s="4">
        <v>25929</v>
      </c>
      <c r="N106" s="4">
        <v>957</v>
      </c>
      <c r="O106" s="4">
        <v>8</v>
      </c>
      <c r="P106" s="4">
        <v>0</v>
      </c>
      <c r="Q106" s="4">
        <v>127</v>
      </c>
      <c r="R106" s="4">
        <v>11562</v>
      </c>
      <c r="S106" s="4">
        <f>SUM(B106:R106)</f>
        <v>96434</v>
      </c>
    </row>
    <row r="107" spans="1:19" s="2" customFormat="1" ht="12.75" x14ac:dyDescent="0.2">
      <c r="A107" s="8" t="s">
        <v>62</v>
      </c>
      <c r="B107" s="4">
        <v>9815</v>
      </c>
      <c r="C107" s="4">
        <v>0</v>
      </c>
      <c r="D107" s="4">
        <v>6759</v>
      </c>
      <c r="E107" s="4">
        <v>170</v>
      </c>
      <c r="F107" s="4">
        <v>0</v>
      </c>
      <c r="G107" s="4">
        <v>1309</v>
      </c>
      <c r="H107" s="4">
        <v>4407</v>
      </c>
      <c r="I107" s="4">
        <v>31266</v>
      </c>
      <c r="J107" s="4">
        <v>56</v>
      </c>
      <c r="K107" s="4">
        <v>2736</v>
      </c>
      <c r="L107" s="4">
        <v>0</v>
      </c>
      <c r="M107" s="4">
        <v>20074</v>
      </c>
      <c r="N107" s="4">
        <v>1096</v>
      </c>
      <c r="O107" s="4">
        <v>8</v>
      </c>
      <c r="P107" s="4">
        <v>0</v>
      </c>
      <c r="Q107" s="4">
        <v>1456</v>
      </c>
      <c r="R107" s="4">
        <v>13171</v>
      </c>
      <c r="S107" s="4">
        <f>SUM(B107:R107)</f>
        <v>92323</v>
      </c>
    </row>
    <row r="108" spans="1:19" s="2" customFormat="1" ht="12.75" x14ac:dyDescent="0.2">
      <c r="A108" s="8" t="s">
        <v>58</v>
      </c>
      <c r="B108" s="4">
        <v>9720</v>
      </c>
      <c r="C108" s="4">
        <v>0</v>
      </c>
      <c r="D108" s="4">
        <v>22635</v>
      </c>
      <c r="E108" s="4">
        <v>6918</v>
      </c>
      <c r="F108" s="4">
        <v>161</v>
      </c>
      <c r="G108" s="4">
        <v>5635</v>
      </c>
      <c r="H108" s="4">
        <v>19502</v>
      </c>
      <c r="I108" s="4">
        <v>77891</v>
      </c>
      <c r="J108" s="4">
        <v>992</v>
      </c>
      <c r="K108" s="4">
        <v>3000</v>
      </c>
      <c r="L108" s="4">
        <v>0</v>
      </c>
      <c r="M108" s="4">
        <v>35276</v>
      </c>
      <c r="N108" s="4">
        <v>2727</v>
      </c>
      <c r="O108" s="4">
        <v>133</v>
      </c>
      <c r="P108" s="4">
        <v>0</v>
      </c>
      <c r="Q108" s="4">
        <v>691</v>
      </c>
      <c r="R108" s="4">
        <v>14057</v>
      </c>
      <c r="S108" s="4">
        <f>SUM(B108:R108)</f>
        <v>199338</v>
      </c>
    </row>
    <row r="109" spans="1:19" s="2" customFormat="1" ht="12.75" x14ac:dyDescent="0.2">
      <c r="A109" s="3" t="s">
        <v>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s="2" customFormat="1" ht="12.75" x14ac:dyDescent="0.2">
      <c r="A110" s="8" t="s">
        <v>60</v>
      </c>
      <c r="B110" s="4">
        <v>9623</v>
      </c>
      <c r="C110" s="4">
        <v>0</v>
      </c>
      <c r="D110" s="4">
        <v>23648</v>
      </c>
      <c r="E110" s="4">
        <v>8447</v>
      </c>
      <c r="F110" s="4">
        <v>150</v>
      </c>
      <c r="G110" s="4">
        <v>4857</v>
      </c>
      <c r="H110" s="4">
        <v>21940</v>
      </c>
      <c r="I110" s="4">
        <v>77209</v>
      </c>
      <c r="J110" s="4">
        <v>8638</v>
      </c>
      <c r="K110" s="4">
        <v>2881</v>
      </c>
      <c r="L110" s="4">
        <v>0</v>
      </c>
      <c r="M110" s="4">
        <v>36440</v>
      </c>
      <c r="N110" s="4">
        <v>33305</v>
      </c>
      <c r="O110" s="4">
        <v>131</v>
      </c>
      <c r="P110" s="4">
        <v>0</v>
      </c>
      <c r="Q110" s="4">
        <v>1317</v>
      </c>
      <c r="R110" s="4">
        <v>15033</v>
      </c>
      <c r="S110" s="4">
        <f>SUM(B110:R110)</f>
        <v>243619</v>
      </c>
    </row>
    <row r="111" spans="1:19" s="2" customFormat="1" ht="12.75" x14ac:dyDescent="0.2">
      <c r="A111" s="8" t="s">
        <v>61</v>
      </c>
      <c r="B111" s="4">
        <v>9525</v>
      </c>
      <c r="C111" s="4">
        <v>0</v>
      </c>
      <c r="D111" s="4">
        <v>22976</v>
      </c>
      <c r="E111" s="4">
        <v>9437</v>
      </c>
      <c r="F111" s="4">
        <v>342</v>
      </c>
      <c r="G111" s="4">
        <v>4912</v>
      </c>
      <c r="H111" s="4">
        <v>27055</v>
      </c>
      <c r="I111" s="4">
        <v>84785</v>
      </c>
      <c r="J111" s="4">
        <v>8161</v>
      </c>
      <c r="K111" s="4">
        <v>2691</v>
      </c>
      <c r="L111" s="4">
        <v>0</v>
      </c>
      <c r="M111" s="4">
        <v>36584</v>
      </c>
      <c r="N111" s="4">
        <v>33375</v>
      </c>
      <c r="O111" s="4">
        <v>131</v>
      </c>
      <c r="P111" s="4">
        <v>0</v>
      </c>
      <c r="Q111" s="4">
        <v>1335</v>
      </c>
      <c r="R111" s="4">
        <v>15290</v>
      </c>
      <c r="S111" s="4">
        <f>SUM(B111:R111)</f>
        <v>256599</v>
      </c>
    </row>
    <row r="112" spans="1:19" s="2" customFormat="1" ht="12.75" x14ac:dyDescent="0.2">
      <c r="A112" s="8" t="s">
        <v>62</v>
      </c>
      <c r="B112" s="4">
        <v>9424</v>
      </c>
      <c r="C112" s="4">
        <v>0</v>
      </c>
      <c r="D112" s="4">
        <v>23668</v>
      </c>
      <c r="E112" s="4">
        <v>10441</v>
      </c>
      <c r="F112" s="4">
        <v>337</v>
      </c>
      <c r="G112" s="4">
        <v>4871</v>
      </c>
      <c r="H112" s="4">
        <v>27567</v>
      </c>
      <c r="I112" s="4">
        <v>87649</v>
      </c>
      <c r="J112" s="4">
        <v>7523</v>
      </c>
      <c r="K112" s="4">
        <v>2607</v>
      </c>
      <c r="L112" s="4">
        <v>0</v>
      </c>
      <c r="M112" s="4">
        <v>36562</v>
      </c>
      <c r="N112" s="4">
        <v>33291</v>
      </c>
      <c r="O112" s="4">
        <v>130</v>
      </c>
      <c r="P112" s="4">
        <v>0</v>
      </c>
      <c r="Q112" s="4">
        <v>1439</v>
      </c>
      <c r="R112" s="4">
        <v>17411</v>
      </c>
      <c r="S112" s="4">
        <f>SUM(B112:R112)</f>
        <v>262920</v>
      </c>
    </row>
    <row r="113" spans="1:19" s="2" customFormat="1" ht="12.75" x14ac:dyDescent="0.2">
      <c r="A113" s="8" t="s">
        <v>58</v>
      </c>
      <c r="B113" s="4">
        <v>9322</v>
      </c>
      <c r="C113" s="4">
        <v>0</v>
      </c>
      <c r="D113" s="4">
        <v>24253</v>
      </c>
      <c r="E113" s="4">
        <v>10420</v>
      </c>
      <c r="F113" s="4">
        <v>316</v>
      </c>
      <c r="G113" s="4">
        <v>4956</v>
      </c>
      <c r="H113" s="4">
        <v>27446</v>
      </c>
      <c r="I113" s="4">
        <v>91160</v>
      </c>
      <c r="J113" s="4">
        <v>6919</v>
      </c>
      <c r="K113" s="4">
        <v>2478</v>
      </c>
      <c r="L113" s="4">
        <v>0</v>
      </c>
      <c r="M113" s="4">
        <v>36866</v>
      </c>
      <c r="N113" s="4">
        <v>32937</v>
      </c>
      <c r="O113" s="4">
        <v>130</v>
      </c>
      <c r="P113" s="4">
        <v>125</v>
      </c>
      <c r="Q113" s="4">
        <v>1552</v>
      </c>
      <c r="R113" s="4">
        <v>17764</v>
      </c>
      <c r="S113" s="4">
        <f>SUM(B113:R113)</f>
        <v>266644</v>
      </c>
    </row>
    <row r="114" spans="1:19" s="2" customFormat="1" ht="12.75" x14ac:dyDescent="0.2">
      <c r="A114" s="3" t="s">
        <v>23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s="2" customFormat="1" ht="12.75" x14ac:dyDescent="0.2">
      <c r="A115" s="8" t="s">
        <v>60</v>
      </c>
      <c r="B115" s="4">
        <v>9218</v>
      </c>
      <c r="C115" s="4">
        <v>0</v>
      </c>
      <c r="D115" s="4">
        <v>23841</v>
      </c>
      <c r="E115" s="4">
        <v>10439</v>
      </c>
      <c r="F115" s="4">
        <v>306</v>
      </c>
      <c r="G115" s="4">
        <v>4569</v>
      </c>
      <c r="H115" s="4">
        <v>27496</v>
      </c>
      <c r="I115" s="4">
        <v>92783</v>
      </c>
      <c r="J115" s="4">
        <v>7879</v>
      </c>
      <c r="K115" s="4">
        <v>2405</v>
      </c>
      <c r="L115" s="4">
        <v>379</v>
      </c>
      <c r="M115" s="4">
        <v>37501</v>
      </c>
      <c r="N115" s="4">
        <v>32597</v>
      </c>
      <c r="O115" s="4">
        <v>125</v>
      </c>
      <c r="P115" s="4">
        <v>125</v>
      </c>
      <c r="Q115" s="4">
        <v>1571</v>
      </c>
      <c r="R115" s="4">
        <v>18709</v>
      </c>
      <c r="S115" s="4">
        <f>SUM(B115:R115)</f>
        <v>269943</v>
      </c>
    </row>
    <row r="116" spans="1:19" s="2" customFormat="1" ht="12.75" x14ac:dyDescent="0.2">
      <c r="A116" s="8" t="s">
        <v>61</v>
      </c>
      <c r="B116" s="4">
        <v>9037</v>
      </c>
      <c r="C116" s="4">
        <v>0</v>
      </c>
      <c r="D116" s="4">
        <v>12940</v>
      </c>
      <c r="E116" s="4">
        <v>4618</v>
      </c>
      <c r="F116" s="4">
        <v>216</v>
      </c>
      <c r="G116" s="4">
        <v>2348</v>
      </c>
      <c r="H116" s="4">
        <v>7784</v>
      </c>
      <c r="I116" s="4">
        <v>91232</v>
      </c>
      <c r="J116" s="4">
        <v>3161</v>
      </c>
      <c r="K116" s="4">
        <v>2019</v>
      </c>
      <c r="L116" s="4">
        <v>398</v>
      </c>
      <c r="M116" s="4">
        <v>27365</v>
      </c>
      <c r="N116" s="4">
        <v>31429</v>
      </c>
      <c r="O116" s="4">
        <v>7</v>
      </c>
      <c r="P116" s="4">
        <v>125</v>
      </c>
      <c r="Q116" s="4">
        <v>1560</v>
      </c>
      <c r="R116" s="4">
        <v>15127</v>
      </c>
      <c r="S116" s="4">
        <f>SUM(B116:R116)</f>
        <v>209366</v>
      </c>
    </row>
    <row r="117" spans="1:19" s="2" customFormat="1" ht="12.75" x14ac:dyDescent="0.2">
      <c r="A117" s="8" t="s">
        <v>62</v>
      </c>
      <c r="B117" s="4">
        <v>9003</v>
      </c>
      <c r="C117" s="4">
        <v>0</v>
      </c>
      <c r="D117" s="4">
        <v>10645</v>
      </c>
      <c r="E117" s="4">
        <v>3943</v>
      </c>
      <c r="F117" s="4">
        <v>183</v>
      </c>
      <c r="G117" s="4">
        <v>2287</v>
      </c>
      <c r="H117" s="4">
        <v>13457</v>
      </c>
      <c r="I117" s="4">
        <v>90764</v>
      </c>
      <c r="J117" s="4">
        <v>3998</v>
      </c>
      <c r="K117" s="4">
        <v>2176</v>
      </c>
      <c r="L117" s="4">
        <v>398</v>
      </c>
      <c r="M117" s="4">
        <v>26839</v>
      </c>
      <c r="N117" s="4">
        <v>31090</v>
      </c>
      <c r="O117" s="4">
        <v>7</v>
      </c>
      <c r="P117" s="4">
        <v>125</v>
      </c>
      <c r="Q117" s="4">
        <v>1396</v>
      </c>
      <c r="R117" s="4">
        <v>17096</v>
      </c>
      <c r="S117" s="4">
        <f>SUM(B117:R117)</f>
        <v>213407</v>
      </c>
    </row>
    <row r="118" spans="1:19" s="2" customFormat="1" ht="12.75" x14ac:dyDescent="0.2">
      <c r="A118" s="8" t="s">
        <v>58</v>
      </c>
      <c r="B118" s="4">
        <v>8893</v>
      </c>
      <c r="C118" s="4">
        <v>0</v>
      </c>
      <c r="D118" s="4">
        <v>11165</v>
      </c>
      <c r="E118" s="4">
        <v>3950</v>
      </c>
      <c r="F118" s="4">
        <v>191</v>
      </c>
      <c r="G118" s="4">
        <v>2211</v>
      </c>
      <c r="H118" s="4">
        <v>14331</v>
      </c>
      <c r="I118" s="4">
        <v>91378</v>
      </c>
      <c r="J118" s="4">
        <v>4001</v>
      </c>
      <c r="K118" s="4">
        <v>2076</v>
      </c>
      <c r="L118" s="4">
        <v>381</v>
      </c>
      <c r="M118" s="4">
        <v>27127</v>
      </c>
      <c r="N118" s="4">
        <v>31276</v>
      </c>
      <c r="O118" s="4">
        <v>7</v>
      </c>
      <c r="P118" s="4">
        <v>125</v>
      </c>
      <c r="Q118" s="4">
        <v>1357</v>
      </c>
      <c r="R118" s="4">
        <v>17920</v>
      </c>
      <c r="S118" s="4">
        <f>SUM(B118:R118)</f>
        <v>216389</v>
      </c>
    </row>
    <row r="119" spans="1:19" s="2" customFormat="1" ht="13.5" customHeight="1" x14ac:dyDescent="0.2">
      <c r="A119" s="3" t="s">
        <v>24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s="2" customFormat="1" ht="12.75" x14ac:dyDescent="0.2">
      <c r="A120" s="8" t="s">
        <v>60</v>
      </c>
      <c r="B120" s="4">
        <v>8618</v>
      </c>
      <c r="C120" s="4">
        <v>0</v>
      </c>
      <c r="D120" s="4">
        <v>11893</v>
      </c>
      <c r="E120" s="4">
        <v>3798</v>
      </c>
      <c r="F120" s="4">
        <v>181</v>
      </c>
      <c r="G120" s="4">
        <v>2214</v>
      </c>
      <c r="H120" s="4">
        <v>14312</v>
      </c>
      <c r="I120" s="4">
        <v>91569</v>
      </c>
      <c r="J120" s="4">
        <v>4080</v>
      </c>
      <c r="K120" s="4">
        <v>2039</v>
      </c>
      <c r="L120" s="4">
        <v>389</v>
      </c>
      <c r="M120" s="4">
        <v>25737</v>
      </c>
      <c r="N120" s="4">
        <v>31553</v>
      </c>
      <c r="O120" s="4">
        <v>6</v>
      </c>
      <c r="P120" s="4">
        <v>125</v>
      </c>
      <c r="Q120" s="4">
        <v>1388</v>
      </c>
      <c r="R120" s="4">
        <v>17970</v>
      </c>
      <c r="S120" s="4">
        <v>215872</v>
      </c>
    </row>
    <row r="121" spans="1:19" s="2" customFormat="1" ht="12.75" x14ac:dyDescent="0.2">
      <c r="A121" s="8" t="s">
        <v>61</v>
      </c>
      <c r="B121" s="4">
        <v>8618</v>
      </c>
      <c r="C121" s="4">
        <v>0</v>
      </c>
      <c r="D121" s="4">
        <v>12143</v>
      </c>
      <c r="E121" s="4">
        <v>3798</v>
      </c>
      <c r="F121" s="4">
        <v>176</v>
      </c>
      <c r="G121" s="4">
        <v>2107</v>
      </c>
      <c r="H121" s="4">
        <v>14114</v>
      </c>
      <c r="I121" s="4">
        <v>93387</v>
      </c>
      <c r="J121" s="4">
        <v>4104</v>
      </c>
      <c r="K121" s="4">
        <v>2048</v>
      </c>
      <c r="L121" s="4">
        <v>386</v>
      </c>
      <c r="M121" s="4">
        <v>25927</v>
      </c>
      <c r="N121" s="4">
        <v>31826</v>
      </c>
      <c r="O121" s="4">
        <v>6</v>
      </c>
      <c r="P121" s="4">
        <v>125</v>
      </c>
      <c r="Q121" s="4">
        <v>1455</v>
      </c>
      <c r="R121" s="4">
        <v>17841</v>
      </c>
      <c r="S121" s="4">
        <v>218061</v>
      </c>
    </row>
    <row r="122" spans="1:19" s="2" customFormat="1" ht="12.75" x14ac:dyDescent="0.2">
      <c r="A122" s="8" t="s">
        <v>62</v>
      </c>
      <c r="B122" s="4">
        <v>8387</v>
      </c>
      <c r="C122" s="4">
        <v>0</v>
      </c>
      <c r="D122" s="4">
        <v>15652</v>
      </c>
      <c r="E122" s="4">
        <v>3617</v>
      </c>
      <c r="F122" s="4">
        <v>181</v>
      </c>
      <c r="G122" s="4">
        <v>2084</v>
      </c>
      <c r="H122" s="4">
        <v>12438</v>
      </c>
      <c r="I122" s="4">
        <v>93913</v>
      </c>
      <c r="J122" s="4">
        <v>4741</v>
      </c>
      <c r="K122" s="4">
        <v>1894</v>
      </c>
      <c r="L122" s="4">
        <v>380</v>
      </c>
      <c r="M122" s="4">
        <v>27615</v>
      </c>
      <c r="N122" s="4">
        <v>33090</v>
      </c>
      <c r="O122" s="4">
        <v>6</v>
      </c>
      <c r="P122" s="4">
        <v>0</v>
      </c>
      <c r="Q122" s="4">
        <v>1030</v>
      </c>
      <c r="R122" s="4">
        <v>18805</v>
      </c>
      <c r="S122" s="4">
        <v>223833</v>
      </c>
    </row>
    <row r="123" spans="1:19" s="2" customFormat="1" ht="12.75" x14ac:dyDescent="0.2">
      <c r="A123" s="8" t="s">
        <v>58</v>
      </c>
      <c r="B123" s="4">
        <v>8260</v>
      </c>
      <c r="C123" s="4">
        <v>0</v>
      </c>
      <c r="D123" s="4">
        <v>13802</v>
      </c>
      <c r="E123" s="4">
        <v>3611</v>
      </c>
      <c r="F123" s="4">
        <v>181</v>
      </c>
      <c r="G123" s="4">
        <v>2082</v>
      </c>
      <c r="H123" s="4">
        <v>12062</v>
      </c>
      <c r="I123" s="4">
        <v>93710</v>
      </c>
      <c r="J123" s="4">
        <v>4743</v>
      </c>
      <c r="K123" s="4">
        <v>1932</v>
      </c>
      <c r="L123" s="4">
        <v>379</v>
      </c>
      <c r="M123" s="4">
        <v>29922</v>
      </c>
      <c r="N123" s="4">
        <v>33646</v>
      </c>
      <c r="O123" s="4">
        <v>6</v>
      </c>
      <c r="P123" s="4">
        <v>0</v>
      </c>
      <c r="Q123" s="4">
        <v>1492</v>
      </c>
      <c r="R123" s="4">
        <v>18431</v>
      </c>
      <c r="S123" s="4">
        <f>SUM(B123:R123)</f>
        <v>224259</v>
      </c>
    </row>
    <row r="124" spans="1:19" s="2" customFormat="1" ht="15" customHeight="1" x14ac:dyDescent="0.2">
      <c r="A124" s="3" t="s">
        <v>51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s="2" customFormat="1" ht="12.75" x14ac:dyDescent="0.2">
      <c r="A125" s="9" t="s">
        <v>60</v>
      </c>
      <c r="B125" s="4">
        <v>8139</v>
      </c>
      <c r="C125" s="4">
        <v>0</v>
      </c>
      <c r="D125" s="4">
        <v>23999</v>
      </c>
      <c r="E125" s="4">
        <v>0</v>
      </c>
      <c r="F125" s="4">
        <v>278</v>
      </c>
      <c r="G125" s="4">
        <v>4126</v>
      </c>
      <c r="H125" s="4">
        <v>24759</v>
      </c>
      <c r="I125" s="4">
        <v>128521</v>
      </c>
      <c r="J125" s="4">
        <v>5870</v>
      </c>
      <c r="K125" s="4">
        <v>1882</v>
      </c>
      <c r="L125" s="4">
        <v>378</v>
      </c>
      <c r="M125" s="4">
        <v>71770</v>
      </c>
      <c r="N125" s="4">
        <v>35229</v>
      </c>
      <c r="O125" s="4">
        <v>118</v>
      </c>
      <c r="P125" s="4">
        <v>125</v>
      </c>
      <c r="Q125" s="4">
        <v>1885</v>
      </c>
      <c r="R125" s="4">
        <v>19355</v>
      </c>
      <c r="S125" s="4">
        <v>326434</v>
      </c>
    </row>
    <row r="126" spans="1:19" s="2" customFormat="1" ht="12.75" x14ac:dyDescent="0.2">
      <c r="A126" s="9" t="s">
        <v>63</v>
      </c>
      <c r="B126" s="4">
        <v>8015</v>
      </c>
      <c r="C126" s="4">
        <v>0</v>
      </c>
      <c r="D126" s="4">
        <v>24325</v>
      </c>
      <c r="E126" s="4">
        <v>0</v>
      </c>
      <c r="F126" s="4">
        <v>274</v>
      </c>
      <c r="G126" s="4">
        <v>4015</v>
      </c>
      <c r="H126" s="4">
        <v>24796</v>
      </c>
      <c r="I126" s="4">
        <v>128206</v>
      </c>
      <c r="J126" s="4">
        <v>5792</v>
      </c>
      <c r="K126" s="4">
        <v>1862</v>
      </c>
      <c r="L126" s="4">
        <v>378</v>
      </c>
      <c r="M126" s="4">
        <v>71424</v>
      </c>
      <c r="N126" s="4">
        <v>35586</v>
      </c>
      <c r="O126" s="4">
        <v>118</v>
      </c>
      <c r="P126" s="4">
        <v>125</v>
      </c>
      <c r="Q126" s="4">
        <v>1855</v>
      </c>
      <c r="R126" s="4">
        <v>19163</v>
      </c>
      <c r="S126" s="4">
        <f t="shared" ref="S126:S134" si="0">SUM(B126:R126)</f>
        <v>325934</v>
      </c>
    </row>
    <row r="127" spans="1:19" s="2" customFormat="1" ht="12.75" x14ac:dyDescent="0.2">
      <c r="A127" s="9" t="s">
        <v>64</v>
      </c>
      <c r="B127" s="4">
        <v>8015</v>
      </c>
      <c r="C127" s="4">
        <v>0</v>
      </c>
      <c r="D127" s="4">
        <v>24592</v>
      </c>
      <c r="E127" s="4">
        <v>0</v>
      </c>
      <c r="F127" s="4">
        <v>270</v>
      </c>
      <c r="G127" s="4">
        <v>4013</v>
      </c>
      <c r="H127" s="4">
        <v>24736</v>
      </c>
      <c r="I127" s="4">
        <v>128640</v>
      </c>
      <c r="J127" s="4">
        <v>5788</v>
      </c>
      <c r="K127" s="4">
        <v>1862</v>
      </c>
      <c r="L127" s="4">
        <v>379</v>
      </c>
      <c r="M127" s="4">
        <v>70997</v>
      </c>
      <c r="N127" s="4">
        <v>35976</v>
      </c>
      <c r="O127" s="4">
        <v>118</v>
      </c>
      <c r="P127" s="4">
        <v>125</v>
      </c>
      <c r="Q127" s="4">
        <v>1824</v>
      </c>
      <c r="R127" s="4">
        <v>19017</v>
      </c>
      <c r="S127" s="4">
        <f t="shared" si="0"/>
        <v>326352</v>
      </c>
    </row>
    <row r="128" spans="1:19" s="2" customFormat="1" ht="12.75" x14ac:dyDescent="0.2">
      <c r="A128" s="9" t="s">
        <v>61</v>
      </c>
      <c r="B128" s="4">
        <v>8015</v>
      </c>
      <c r="C128" s="4">
        <v>0</v>
      </c>
      <c r="D128" s="4">
        <v>23732</v>
      </c>
      <c r="E128" s="4">
        <v>0</v>
      </c>
      <c r="F128" s="4">
        <v>268</v>
      </c>
      <c r="G128" s="4">
        <v>4008</v>
      </c>
      <c r="H128" s="4">
        <v>24727</v>
      </c>
      <c r="I128" s="4">
        <v>128451</v>
      </c>
      <c r="J128" s="4">
        <v>5759</v>
      </c>
      <c r="K128" s="4">
        <v>1841</v>
      </c>
      <c r="L128" s="4">
        <v>378</v>
      </c>
      <c r="M128" s="4">
        <v>70797</v>
      </c>
      <c r="N128" s="4">
        <v>36285</v>
      </c>
      <c r="O128" s="4">
        <v>118</v>
      </c>
      <c r="P128" s="4">
        <v>125</v>
      </c>
      <c r="Q128" s="4">
        <v>1803</v>
      </c>
      <c r="R128" s="4">
        <v>18906</v>
      </c>
      <c r="S128" s="4">
        <f t="shared" si="0"/>
        <v>325213</v>
      </c>
    </row>
    <row r="129" spans="1:19" s="2" customFormat="1" ht="12.75" x14ac:dyDescent="0.2">
      <c r="A129" s="9" t="s">
        <v>65</v>
      </c>
      <c r="B129" s="4">
        <v>7880</v>
      </c>
      <c r="C129" s="4">
        <v>0</v>
      </c>
      <c r="D129" s="4">
        <v>22330</v>
      </c>
      <c r="E129" s="4">
        <v>0</v>
      </c>
      <c r="F129" s="4">
        <v>261</v>
      </c>
      <c r="G129" s="4">
        <v>4005</v>
      </c>
      <c r="H129" s="4">
        <v>24712</v>
      </c>
      <c r="I129" s="4">
        <v>128593</v>
      </c>
      <c r="J129" s="4">
        <v>5950</v>
      </c>
      <c r="K129" s="4">
        <v>1765</v>
      </c>
      <c r="L129" s="4">
        <v>379</v>
      </c>
      <c r="M129" s="4">
        <v>71012</v>
      </c>
      <c r="N129" s="4">
        <v>36475</v>
      </c>
      <c r="O129" s="4">
        <v>118</v>
      </c>
      <c r="P129" s="4">
        <v>125</v>
      </c>
      <c r="Q129" s="4">
        <v>1634</v>
      </c>
      <c r="R129" s="4">
        <v>18883</v>
      </c>
      <c r="S129" s="4">
        <f t="shared" si="0"/>
        <v>324122</v>
      </c>
    </row>
    <row r="130" spans="1:19" s="2" customFormat="1" ht="12.75" x14ac:dyDescent="0.2">
      <c r="A130" s="9" t="s">
        <v>66</v>
      </c>
      <c r="B130" s="4">
        <v>7880</v>
      </c>
      <c r="C130" s="4">
        <v>0</v>
      </c>
      <c r="D130" s="4">
        <v>21350</v>
      </c>
      <c r="E130" s="4">
        <v>0</v>
      </c>
      <c r="F130" s="4">
        <v>260</v>
      </c>
      <c r="G130" s="4">
        <v>4003</v>
      </c>
      <c r="H130" s="4">
        <v>27325</v>
      </c>
      <c r="I130" s="4">
        <v>131489</v>
      </c>
      <c r="J130" s="4">
        <v>6010</v>
      </c>
      <c r="K130" s="4">
        <v>1757</v>
      </c>
      <c r="L130" s="4">
        <v>341</v>
      </c>
      <c r="M130" s="4">
        <v>70869</v>
      </c>
      <c r="N130" s="4">
        <v>36447</v>
      </c>
      <c r="O130" s="4">
        <v>118</v>
      </c>
      <c r="P130" s="4">
        <v>125</v>
      </c>
      <c r="Q130" s="4">
        <v>1618</v>
      </c>
      <c r="R130" s="4">
        <v>18852</v>
      </c>
      <c r="S130" s="4">
        <f t="shared" si="0"/>
        <v>328444</v>
      </c>
    </row>
    <row r="131" spans="1:19" s="2" customFormat="1" ht="12.75" x14ac:dyDescent="0.2">
      <c r="A131" s="9" t="s">
        <v>67</v>
      </c>
      <c r="B131" s="4">
        <v>7880</v>
      </c>
      <c r="C131" s="4">
        <v>0</v>
      </c>
      <c r="D131" s="4">
        <v>22168</v>
      </c>
      <c r="E131" s="4">
        <v>0</v>
      </c>
      <c r="F131" s="4">
        <v>256</v>
      </c>
      <c r="G131" s="4">
        <v>3998</v>
      </c>
      <c r="H131" s="4">
        <v>25952</v>
      </c>
      <c r="I131" s="4">
        <v>132651</v>
      </c>
      <c r="J131" s="4">
        <v>5923</v>
      </c>
      <c r="K131" s="4">
        <v>1740</v>
      </c>
      <c r="L131" s="4">
        <v>341</v>
      </c>
      <c r="M131" s="4">
        <v>70522</v>
      </c>
      <c r="N131" s="4">
        <v>36433</v>
      </c>
      <c r="O131" s="4">
        <v>118</v>
      </c>
      <c r="P131" s="4">
        <v>125</v>
      </c>
      <c r="Q131" s="4">
        <v>1629</v>
      </c>
      <c r="R131" s="4">
        <v>18835</v>
      </c>
      <c r="S131" s="4">
        <f t="shared" si="0"/>
        <v>328571</v>
      </c>
    </row>
    <row r="132" spans="1:19" s="2" customFormat="1" ht="12.75" x14ac:dyDescent="0.2">
      <c r="A132" s="9" t="s">
        <v>68</v>
      </c>
      <c r="B132" s="4">
        <v>7880</v>
      </c>
      <c r="C132" s="4">
        <v>0</v>
      </c>
      <c r="D132" s="4">
        <v>22209</v>
      </c>
      <c r="E132" s="4">
        <v>9805</v>
      </c>
      <c r="F132" s="4">
        <v>229</v>
      </c>
      <c r="G132" s="4">
        <v>4140</v>
      </c>
      <c r="H132" s="4">
        <v>25949</v>
      </c>
      <c r="I132" s="4">
        <v>123125</v>
      </c>
      <c r="J132" s="4">
        <v>5923</v>
      </c>
      <c r="K132" s="4">
        <v>1659</v>
      </c>
      <c r="L132" s="4">
        <v>341</v>
      </c>
      <c r="M132" s="4">
        <v>70086</v>
      </c>
      <c r="N132" s="4">
        <v>36443</v>
      </c>
      <c r="O132" s="4">
        <v>118</v>
      </c>
      <c r="P132" s="4">
        <v>125</v>
      </c>
      <c r="Q132" s="4">
        <v>1647</v>
      </c>
      <c r="R132" s="4">
        <v>18736</v>
      </c>
      <c r="S132" s="4">
        <f t="shared" si="0"/>
        <v>328415</v>
      </c>
    </row>
    <row r="133" spans="1:19" s="2" customFormat="1" ht="12.75" x14ac:dyDescent="0.2">
      <c r="A133" s="9" t="s">
        <v>69</v>
      </c>
      <c r="B133" s="4">
        <v>7880</v>
      </c>
      <c r="C133" s="4">
        <v>0</v>
      </c>
      <c r="D133" s="4">
        <v>22939</v>
      </c>
      <c r="E133" s="4">
        <v>9748</v>
      </c>
      <c r="F133" s="4">
        <v>226</v>
      </c>
      <c r="G133" s="4">
        <v>4132</v>
      </c>
      <c r="H133" s="4">
        <v>25950</v>
      </c>
      <c r="I133" s="4">
        <v>125162</v>
      </c>
      <c r="J133" s="4">
        <v>5922</v>
      </c>
      <c r="K133" s="4">
        <v>1648</v>
      </c>
      <c r="L133" s="4">
        <v>274</v>
      </c>
      <c r="M133" s="4">
        <v>70238</v>
      </c>
      <c r="N133" s="4">
        <v>36419</v>
      </c>
      <c r="O133" s="4">
        <v>118</v>
      </c>
      <c r="P133" s="4">
        <v>125</v>
      </c>
      <c r="Q133" s="4">
        <v>1622</v>
      </c>
      <c r="R133" s="4">
        <v>18629</v>
      </c>
      <c r="S133" s="4">
        <f t="shared" si="0"/>
        <v>331032</v>
      </c>
    </row>
    <row r="134" spans="1:19" s="2" customFormat="1" ht="12.75" x14ac:dyDescent="0.2">
      <c r="A134" s="9" t="s">
        <v>58</v>
      </c>
      <c r="B134" s="4">
        <v>7880</v>
      </c>
      <c r="C134" s="4">
        <v>0</v>
      </c>
      <c r="D134" s="4">
        <v>22742</v>
      </c>
      <c r="E134" s="4">
        <v>9710</v>
      </c>
      <c r="F134" s="4">
        <v>222</v>
      </c>
      <c r="G134" s="4">
        <v>4120</v>
      </c>
      <c r="H134" s="4">
        <v>25923</v>
      </c>
      <c r="I134" s="4">
        <v>126340</v>
      </c>
      <c r="J134" s="4">
        <v>5922</v>
      </c>
      <c r="K134" s="4">
        <v>1667</v>
      </c>
      <c r="L134" s="4">
        <v>274</v>
      </c>
      <c r="M134" s="4">
        <v>69714</v>
      </c>
      <c r="N134" s="4">
        <v>36397</v>
      </c>
      <c r="O134" s="4">
        <v>118</v>
      </c>
      <c r="P134" s="4">
        <v>125</v>
      </c>
      <c r="Q134" s="4">
        <v>1633</v>
      </c>
      <c r="R134" s="4">
        <v>18559</v>
      </c>
      <c r="S134" s="4">
        <f t="shared" si="0"/>
        <v>331346</v>
      </c>
    </row>
    <row r="135" spans="1:19" s="2" customFormat="1" ht="12.75" x14ac:dyDescent="0.2">
      <c r="A135" s="3" t="s">
        <v>52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s="2" customFormat="1" ht="12.75" x14ac:dyDescent="0.2">
      <c r="A136" s="8" t="s">
        <v>60</v>
      </c>
      <c r="B136" s="4">
        <v>9522</v>
      </c>
      <c r="C136" s="4">
        <v>7616</v>
      </c>
      <c r="D136" s="4">
        <v>19826</v>
      </c>
      <c r="E136" s="4">
        <v>6188</v>
      </c>
      <c r="F136" s="4">
        <v>212</v>
      </c>
      <c r="G136" s="4">
        <v>4070</v>
      </c>
      <c r="H136" s="4">
        <v>24427</v>
      </c>
      <c r="I136" s="4">
        <v>80396</v>
      </c>
      <c r="J136" s="4">
        <v>6086</v>
      </c>
      <c r="K136" s="4">
        <v>1443</v>
      </c>
      <c r="L136" s="4">
        <v>265</v>
      </c>
      <c r="M136" s="4">
        <v>28043</v>
      </c>
      <c r="N136" s="4">
        <v>34272</v>
      </c>
      <c r="O136" s="4">
        <v>118</v>
      </c>
      <c r="P136" s="4">
        <v>125</v>
      </c>
      <c r="Q136" s="4">
        <v>1542</v>
      </c>
      <c r="R136" s="4">
        <v>19194</v>
      </c>
      <c r="S136" s="4">
        <f>SUM(B136:R136)</f>
        <v>243345</v>
      </c>
    </row>
    <row r="137" spans="1:19" s="2" customFormat="1" ht="12.75" x14ac:dyDescent="0.2">
      <c r="A137" s="8" t="s">
        <v>61</v>
      </c>
      <c r="B137" s="4">
        <v>9295</v>
      </c>
      <c r="C137" s="4">
        <v>7378</v>
      </c>
      <c r="D137" s="4">
        <v>19383</v>
      </c>
      <c r="E137" s="4">
        <v>6190</v>
      </c>
      <c r="F137" s="4">
        <v>199</v>
      </c>
      <c r="G137" s="4">
        <v>3996</v>
      </c>
      <c r="H137" s="4">
        <v>24270</v>
      </c>
      <c r="I137" s="4">
        <v>79629</v>
      </c>
      <c r="J137" s="4">
        <v>6196</v>
      </c>
      <c r="K137" s="4">
        <v>1375</v>
      </c>
      <c r="L137" s="4">
        <v>265</v>
      </c>
      <c r="M137" s="4">
        <v>27609</v>
      </c>
      <c r="N137" s="4">
        <v>34178</v>
      </c>
      <c r="O137" s="4">
        <v>118</v>
      </c>
      <c r="P137" s="4">
        <v>125</v>
      </c>
      <c r="Q137" s="4">
        <v>1473</v>
      </c>
      <c r="R137" s="4">
        <v>17397</v>
      </c>
      <c r="S137" s="4">
        <f>SUM(B137:R137)</f>
        <v>239076</v>
      </c>
    </row>
    <row r="138" spans="1:19" s="2" customFormat="1" ht="12.75" x14ac:dyDescent="0.2">
      <c r="A138" s="3" t="s">
        <v>54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s="2" customFormat="1" ht="12.75" x14ac:dyDescent="0.2">
      <c r="A139" s="9" t="s">
        <v>58</v>
      </c>
      <c r="B139" s="4">
        <v>60</v>
      </c>
      <c r="C139" s="4">
        <v>4036</v>
      </c>
      <c r="D139" s="4">
        <v>766</v>
      </c>
      <c r="E139" s="4">
        <v>1512</v>
      </c>
      <c r="F139" s="4">
        <v>66</v>
      </c>
      <c r="G139" s="4">
        <v>1836</v>
      </c>
      <c r="H139" s="4">
        <v>4354</v>
      </c>
      <c r="I139" s="4">
        <v>48373</v>
      </c>
      <c r="J139" s="4">
        <v>2420</v>
      </c>
      <c r="K139" s="4">
        <v>207</v>
      </c>
      <c r="L139" s="4">
        <v>66</v>
      </c>
      <c r="M139" s="4">
        <v>8787</v>
      </c>
      <c r="N139" s="4">
        <v>298</v>
      </c>
      <c r="O139" s="4">
        <v>68</v>
      </c>
      <c r="P139" s="4">
        <v>0</v>
      </c>
      <c r="Q139" s="4">
        <v>331</v>
      </c>
      <c r="R139" s="4">
        <v>2152</v>
      </c>
      <c r="S139" s="4">
        <f>SUM(B139:R139)</f>
        <v>75332</v>
      </c>
    </row>
    <row r="140" spans="1:19" s="2" customFormat="1" ht="12.75" x14ac:dyDescent="0.2">
      <c r="A140" s="3" t="s">
        <v>55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s="2" customFormat="1" ht="12.75" x14ac:dyDescent="0.2">
      <c r="A141" s="8" t="s">
        <v>60</v>
      </c>
      <c r="B141" s="4">
        <v>55</v>
      </c>
      <c r="C141" s="4">
        <v>3655</v>
      </c>
      <c r="D141" s="4">
        <v>809</v>
      </c>
      <c r="E141" s="4">
        <v>1466</v>
      </c>
      <c r="F141" s="4">
        <v>63</v>
      </c>
      <c r="G141" s="4">
        <v>1789</v>
      </c>
      <c r="H141" s="4">
        <v>4267</v>
      </c>
      <c r="I141" s="4">
        <v>46614</v>
      </c>
      <c r="J141" s="4">
        <v>2225</v>
      </c>
      <c r="K141" s="4">
        <v>179</v>
      </c>
      <c r="L141" s="4">
        <v>96</v>
      </c>
      <c r="M141" s="4">
        <v>8104</v>
      </c>
      <c r="N141" s="4">
        <v>359</v>
      </c>
      <c r="O141" s="4">
        <v>67</v>
      </c>
      <c r="P141" s="4">
        <v>0</v>
      </c>
      <c r="Q141" s="4">
        <v>328</v>
      </c>
      <c r="R141" s="4">
        <v>2076</v>
      </c>
      <c r="S141" s="4">
        <f t="shared" ref="S141" si="1">SUM(B141:R141)</f>
        <v>72152</v>
      </c>
    </row>
    <row r="142" spans="1:19" s="2" customFormat="1" ht="12.75" x14ac:dyDescent="0.2">
      <c r="A142" s="8" t="s">
        <v>61</v>
      </c>
      <c r="B142" s="4">
        <v>50</v>
      </c>
      <c r="C142" s="4">
        <v>3656</v>
      </c>
      <c r="D142" s="4">
        <v>987</v>
      </c>
      <c r="E142" s="4">
        <v>71</v>
      </c>
      <c r="F142" s="4">
        <v>60</v>
      </c>
      <c r="G142" s="4">
        <v>2224</v>
      </c>
      <c r="H142" s="4">
        <v>4177</v>
      </c>
      <c r="I142" s="4">
        <v>45340</v>
      </c>
      <c r="J142" s="4">
        <v>2050</v>
      </c>
      <c r="K142" s="4">
        <v>179</v>
      </c>
      <c r="L142" s="4">
        <v>92</v>
      </c>
      <c r="M142" s="4">
        <v>8139</v>
      </c>
      <c r="N142" s="4">
        <v>407</v>
      </c>
      <c r="O142" s="4">
        <v>57</v>
      </c>
      <c r="P142" s="4">
        <v>0</v>
      </c>
      <c r="Q142" s="4">
        <v>334</v>
      </c>
      <c r="R142" s="4">
        <v>2002</v>
      </c>
      <c r="S142" s="4">
        <f>SUM(B142:R142)</f>
        <v>69825</v>
      </c>
    </row>
    <row r="143" spans="1:19" s="2" customFormat="1" ht="12.75" x14ac:dyDescent="0.2">
      <c r="A143" s="8" t="s">
        <v>62</v>
      </c>
      <c r="B143" s="4">
        <v>45</v>
      </c>
      <c r="C143" s="4">
        <v>3258</v>
      </c>
      <c r="D143" s="4">
        <v>2304</v>
      </c>
      <c r="E143" s="4">
        <v>2584</v>
      </c>
      <c r="F143" s="4">
        <v>58</v>
      </c>
      <c r="G143" s="4">
        <v>2209</v>
      </c>
      <c r="H143" s="4">
        <v>2876</v>
      </c>
      <c r="I143" s="4">
        <v>43765</v>
      </c>
      <c r="J143" s="4">
        <v>1862</v>
      </c>
      <c r="K143" s="4">
        <v>178</v>
      </c>
      <c r="L143" s="4">
        <v>102</v>
      </c>
      <c r="M143" s="4">
        <v>7955</v>
      </c>
      <c r="N143" s="4">
        <v>535</v>
      </c>
      <c r="O143" s="4">
        <v>56</v>
      </c>
      <c r="P143" s="4">
        <v>0</v>
      </c>
      <c r="Q143" s="4">
        <v>361</v>
      </c>
      <c r="R143" s="4">
        <v>1975</v>
      </c>
      <c r="S143" s="4">
        <f>SUM(B143:R143)</f>
        <v>70123</v>
      </c>
    </row>
    <row r="144" spans="1:19" s="2" customFormat="1" ht="12.75" x14ac:dyDescent="0.2">
      <c r="A144" s="8" t="s">
        <v>58</v>
      </c>
      <c r="B144" s="4">
        <v>40</v>
      </c>
      <c r="C144" s="4">
        <v>3258</v>
      </c>
      <c r="D144" s="4">
        <v>3715</v>
      </c>
      <c r="E144" s="4">
        <v>2574</v>
      </c>
      <c r="F144" s="4">
        <v>58</v>
      </c>
      <c r="G144" s="4">
        <v>2360</v>
      </c>
      <c r="H144" s="4">
        <v>2837</v>
      </c>
      <c r="I144" s="4">
        <v>42614</v>
      </c>
      <c r="J144" s="4">
        <v>1707</v>
      </c>
      <c r="K144" s="4">
        <v>175</v>
      </c>
      <c r="L144" s="4">
        <v>104</v>
      </c>
      <c r="M144" s="4">
        <v>7922</v>
      </c>
      <c r="N144" s="4">
        <v>716</v>
      </c>
      <c r="O144" s="4">
        <v>93</v>
      </c>
      <c r="P144" s="4">
        <v>0</v>
      </c>
      <c r="Q144" s="4">
        <v>397</v>
      </c>
      <c r="R144" s="4">
        <v>1955</v>
      </c>
      <c r="S144" s="4">
        <f>SUM(B144:R144)</f>
        <v>70525</v>
      </c>
    </row>
    <row r="145" spans="1:19" s="2" customFormat="1" ht="12.75" x14ac:dyDescent="0.2">
      <c r="A145" s="3" t="s">
        <v>56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s="2" customFormat="1" ht="12.75" x14ac:dyDescent="0.2">
      <c r="A146" s="8" t="s">
        <v>60</v>
      </c>
      <c r="B146" s="4">
        <v>35</v>
      </c>
      <c r="C146" s="4">
        <v>2845</v>
      </c>
      <c r="D146" s="4">
        <v>4655</v>
      </c>
      <c r="E146" s="4">
        <v>2571</v>
      </c>
      <c r="F146" s="4">
        <v>58</v>
      </c>
      <c r="G146" s="4">
        <v>2522</v>
      </c>
      <c r="H146" s="4">
        <v>2804</v>
      </c>
      <c r="I146" s="4">
        <v>41322</v>
      </c>
      <c r="J146" s="4">
        <v>1535</v>
      </c>
      <c r="K146" s="4">
        <v>171</v>
      </c>
      <c r="L146" s="4">
        <v>98</v>
      </c>
      <c r="M146" s="4">
        <v>7935</v>
      </c>
      <c r="N146" s="4">
        <v>879</v>
      </c>
      <c r="O146" s="4">
        <v>267</v>
      </c>
      <c r="P146" s="4">
        <v>0</v>
      </c>
      <c r="Q146" s="4">
        <v>411</v>
      </c>
      <c r="R146" s="4">
        <v>1966</v>
      </c>
      <c r="S146" s="4">
        <f t="shared" ref="S146:S154" si="2">SUM(B146:R146)</f>
        <v>70074</v>
      </c>
    </row>
    <row r="147" spans="1:19" s="2" customFormat="1" ht="12.75" x14ac:dyDescent="0.2">
      <c r="A147" s="8" t="s">
        <v>61</v>
      </c>
      <c r="B147" s="4">
        <v>29.28</v>
      </c>
      <c r="C147" s="4">
        <v>2845.49</v>
      </c>
      <c r="D147" s="4">
        <v>5983.3</v>
      </c>
      <c r="E147" s="4">
        <v>2695.85</v>
      </c>
      <c r="F147" s="4">
        <v>59.23</v>
      </c>
      <c r="G147" s="4">
        <v>2492.0700000000002</v>
      </c>
      <c r="H147" s="4">
        <v>3245.91</v>
      </c>
      <c r="I147" s="4">
        <v>37502.839999999997</v>
      </c>
      <c r="J147" s="4">
        <v>1283.0899999999999</v>
      </c>
      <c r="K147" s="4">
        <v>167.49</v>
      </c>
      <c r="L147" s="4">
        <v>71.59</v>
      </c>
      <c r="M147" s="4">
        <v>4212.1499999999996</v>
      </c>
      <c r="N147" s="4">
        <v>949.22</v>
      </c>
      <c r="O147" s="4">
        <v>354.36</v>
      </c>
      <c r="P147" s="4">
        <v>0</v>
      </c>
      <c r="Q147" s="4">
        <v>424.34</v>
      </c>
      <c r="R147" s="4">
        <v>1964.02</v>
      </c>
      <c r="S147" s="4">
        <f t="shared" si="2"/>
        <v>64280.229999999981</v>
      </c>
    </row>
    <row r="148" spans="1:19" s="2" customFormat="1" ht="12.75" x14ac:dyDescent="0.2">
      <c r="A148" s="8" t="s">
        <v>62</v>
      </c>
      <c r="B148" s="4">
        <v>23.6</v>
      </c>
      <c r="C148" s="4">
        <v>2416.15</v>
      </c>
      <c r="D148" s="4">
        <v>7064.75</v>
      </c>
      <c r="E148" s="4">
        <v>2666.19</v>
      </c>
      <c r="F148" s="4">
        <v>57.22</v>
      </c>
      <c r="G148" s="4">
        <v>2634.74</v>
      </c>
      <c r="H148" s="4">
        <v>3493.1</v>
      </c>
      <c r="I148" s="4">
        <v>37945.89</v>
      </c>
      <c r="J148" s="4">
        <v>1122.0999999999999</v>
      </c>
      <c r="K148" s="4">
        <v>164.89</v>
      </c>
      <c r="L148" s="4">
        <v>68.42</v>
      </c>
      <c r="M148" s="4">
        <v>9191.26</v>
      </c>
      <c r="N148" s="4">
        <v>1038.0899999999999</v>
      </c>
      <c r="O148" s="4">
        <v>420.27</v>
      </c>
      <c r="P148" s="4">
        <v>0</v>
      </c>
      <c r="Q148" s="4">
        <v>417.42</v>
      </c>
      <c r="R148" s="4">
        <v>2100.17</v>
      </c>
      <c r="S148" s="4">
        <f t="shared" si="2"/>
        <v>70824.259999999995</v>
      </c>
    </row>
    <row r="149" spans="1:19" s="2" customFormat="1" ht="12.75" x14ac:dyDescent="0.2">
      <c r="A149" s="8" t="s">
        <v>58</v>
      </c>
      <c r="B149" s="4">
        <v>17.760000000000002</v>
      </c>
      <c r="C149" s="4">
        <v>2416.15</v>
      </c>
      <c r="D149" s="4">
        <v>7536.14</v>
      </c>
      <c r="E149" s="4">
        <v>2953.91</v>
      </c>
      <c r="F149" s="4">
        <v>54.12</v>
      </c>
      <c r="G149" s="4">
        <v>3996.81</v>
      </c>
      <c r="H149" s="4">
        <v>4401.71</v>
      </c>
      <c r="I149" s="4">
        <v>33560.400000000001</v>
      </c>
      <c r="J149" s="4">
        <v>969.11</v>
      </c>
      <c r="K149" s="4">
        <v>160.99</v>
      </c>
      <c r="L149" s="4">
        <v>266.77999999999997</v>
      </c>
      <c r="M149" s="4">
        <v>10249.209999999999</v>
      </c>
      <c r="N149" s="4">
        <v>1153.45</v>
      </c>
      <c r="O149" s="4">
        <v>470.42</v>
      </c>
      <c r="P149" s="4">
        <v>0</v>
      </c>
      <c r="Q149" s="4">
        <v>455.86</v>
      </c>
      <c r="R149" s="4">
        <v>2352.13</v>
      </c>
      <c r="S149" s="4">
        <f t="shared" si="2"/>
        <v>71014.95</v>
      </c>
    </row>
    <row r="150" spans="1:19" s="2" customFormat="1" ht="12.75" x14ac:dyDescent="0.2">
      <c r="A150" s="3" t="s">
        <v>57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s="2" customFormat="1" ht="12.75" x14ac:dyDescent="0.2">
      <c r="A151" s="8" t="s">
        <v>60</v>
      </c>
      <c r="B151" s="4">
        <v>11.75</v>
      </c>
      <c r="C151" s="4">
        <v>1969.63</v>
      </c>
      <c r="D151" s="4">
        <v>7467.42</v>
      </c>
      <c r="E151" s="4">
        <v>3434.47</v>
      </c>
      <c r="F151" s="4">
        <v>52.53</v>
      </c>
      <c r="G151" s="4">
        <v>4056.49</v>
      </c>
      <c r="H151" s="4">
        <v>4319.4799999999996</v>
      </c>
      <c r="I151" s="4">
        <v>30542.639999999999</v>
      </c>
      <c r="J151" s="4">
        <v>823.5</v>
      </c>
      <c r="K151" s="4">
        <v>155.79</v>
      </c>
      <c r="L151" s="4">
        <v>258.52</v>
      </c>
      <c r="M151" s="4">
        <v>5987.18</v>
      </c>
      <c r="N151" s="4">
        <v>1162.42</v>
      </c>
      <c r="O151" s="4">
        <v>467.54</v>
      </c>
      <c r="P151" s="4">
        <v>0</v>
      </c>
      <c r="Q151" s="4">
        <v>453.52</v>
      </c>
      <c r="R151" s="4">
        <v>2726.98</v>
      </c>
      <c r="S151" s="4">
        <f t="shared" si="2"/>
        <v>63889.86</v>
      </c>
    </row>
    <row r="152" spans="1:19" s="2" customFormat="1" ht="12.75" x14ac:dyDescent="0.2">
      <c r="A152" s="8" t="s">
        <v>61</v>
      </c>
      <c r="B152" s="4">
        <v>6</v>
      </c>
      <c r="C152" s="4">
        <v>1970</v>
      </c>
      <c r="D152" s="4">
        <v>10071</v>
      </c>
      <c r="E152" s="4">
        <v>3875</v>
      </c>
      <c r="F152" s="4">
        <v>49</v>
      </c>
      <c r="G152" s="4">
        <v>4318</v>
      </c>
      <c r="H152" s="4">
        <v>5077</v>
      </c>
      <c r="I152" s="4">
        <v>29972</v>
      </c>
      <c r="J152" s="4">
        <v>770</v>
      </c>
      <c r="K152" s="4">
        <v>153</v>
      </c>
      <c r="L152" s="4">
        <v>261</v>
      </c>
      <c r="M152" s="4">
        <v>6377</v>
      </c>
      <c r="N152" s="4">
        <v>1276</v>
      </c>
      <c r="O152" s="4">
        <v>461</v>
      </c>
      <c r="P152" s="4">
        <v>0</v>
      </c>
      <c r="Q152" s="4">
        <v>458</v>
      </c>
      <c r="R152" s="4">
        <v>3182</v>
      </c>
      <c r="S152" s="4">
        <f t="shared" si="2"/>
        <v>68276</v>
      </c>
    </row>
    <row r="153" spans="1:19" s="2" customFormat="1" ht="12.75" x14ac:dyDescent="0.2">
      <c r="A153" s="8" t="s">
        <v>62</v>
      </c>
      <c r="B153" s="4">
        <v>37</v>
      </c>
      <c r="C153" s="4">
        <v>1505</v>
      </c>
      <c r="D153" s="4">
        <v>10723</v>
      </c>
      <c r="E153" s="4">
        <v>4089</v>
      </c>
      <c r="F153" s="4">
        <v>47</v>
      </c>
      <c r="G153" s="4">
        <v>4695</v>
      </c>
      <c r="H153" s="4">
        <v>5614</v>
      </c>
      <c r="I153" s="4">
        <v>28594</v>
      </c>
      <c r="J153" s="4">
        <v>818</v>
      </c>
      <c r="K153" s="4">
        <v>149</v>
      </c>
      <c r="L153" s="4">
        <v>251</v>
      </c>
      <c r="M153" s="4">
        <v>7585</v>
      </c>
      <c r="N153" s="4">
        <v>1308</v>
      </c>
      <c r="O153" s="4">
        <v>444</v>
      </c>
      <c r="P153" s="4">
        <v>0</v>
      </c>
      <c r="Q153" s="4">
        <v>499</v>
      </c>
      <c r="R153" s="4">
        <v>4348</v>
      </c>
      <c r="S153" s="4">
        <f t="shared" si="2"/>
        <v>70706</v>
      </c>
    </row>
    <row r="154" spans="1:19" s="2" customFormat="1" ht="12.75" x14ac:dyDescent="0.2">
      <c r="A154" s="8" t="s">
        <v>58</v>
      </c>
      <c r="B154" s="4">
        <v>35</v>
      </c>
      <c r="C154" s="4">
        <v>1505</v>
      </c>
      <c r="D154" s="4">
        <v>11243</v>
      </c>
      <c r="E154" s="4">
        <v>3777</v>
      </c>
      <c r="F154" s="4">
        <v>43</v>
      </c>
      <c r="G154" s="4">
        <v>4738</v>
      </c>
      <c r="H154" s="4">
        <v>5898</v>
      </c>
      <c r="I154" s="4">
        <v>27388</v>
      </c>
      <c r="J154" s="4">
        <v>2241</v>
      </c>
      <c r="K154" s="4">
        <v>147</v>
      </c>
      <c r="L154" s="4">
        <v>248</v>
      </c>
      <c r="M154" s="4">
        <v>8451</v>
      </c>
      <c r="N154" s="4">
        <v>1610</v>
      </c>
      <c r="O154" s="4">
        <v>441</v>
      </c>
      <c r="P154" s="4">
        <v>0</v>
      </c>
      <c r="Q154" s="4">
        <v>574</v>
      </c>
      <c r="R154" s="4">
        <v>4871</v>
      </c>
      <c r="S154" s="4">
        <f t="shared" si="2"/>
        <v>73210</v>
      </c>
    </row>
    <row r="155" spans="1:19" s="2" customFormat="1" ht="12.75" x14ac:dyDescent="0.2">
      <c r="A155" s="3" t="s">
        <v>59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s="2" customFormat="1" ht="12.75" x14ac:dyDescent="0.2">
      <c r="A156" s="8" t="s">
        <v>60</v>
      </c>
      <c r="B156" s="4">
        <v>34</v>
      </c>
      <c r="C156" s="4">
        <v>1023</v>
      </c>
      <c r="D156" s="4">
        <v>11719</v>
      </c>
      <c r="E156" s="4">
        <v>3868</v>
      </c>
      <c r="F156" s="4">
        <v>40</v>
      </c>
      <c r="G156" s="4">
        <v>5275</v>
      </c>
      <c r="H156" s="4">
        <v>5818</v>
      </c>
      <c r="I156" s="4">
        <v>26608</v>
      </c>
      <c r="J156" s="4">
        <v>2289</v>
      </c>
      <c r="K156" s="4">
        <v>140</v>
      </c>
      <c r="L156" s="4">
        <v>242</v>
      </c>
      <c r="M156" s="4">
        <v>9111</v>
      </c>
      <c r="N156" s="4">
        <v>1660</v>
      </c>
      <c r="O156" s="4">
        <v>437</v>
      </c>
      <c r="P156" s="4">
        <v>0</v>
      </c>
      <c r="Q156" s="4">
        <v>590</v>
      </c>
      <c r="R156" s="4">
        <v>5641</v>
      </c>
      <c r="S156" s="4">
        <f>SUM(B156:R156)</f>
        <v>74495</v>
      </c>
    </row>
    <row r="157" spans="1:19" s="2" customFormat="1" ht="12.75" x14ac:dyDescent="0.2">
      <c r="A157" s="8" t="s">
        <v>61</v>
      </c>
      <c r="B157" s="4">
        <v>11</v>
      </c>
      <c r="C157" s="4">
        <v>1023</v>
      </c>
      <c r="D157" s="4">
        <v>10841</v>
      </c>
      <c r="E157" s="4">
        <v>7336</v>
      </c>
      <c r="F157" s="4">
        <v>38</v>
      </c>
      <c r="G157" s="4">
        <v>5496</v>
      </c>
      <c r="H157" s="4">
        <v>5791</v>
      </c>
      <c r="I157" s="4">
        <v>34988</v>
      </c>
      <c r="J157" s="4">
        <v>4137</v>
      </c>
      <c r="K157" s="4">
        <v>138</v>
      </c>
      <c r="L157" s="4">
        <v>239</v>
      </c>
      <c r="M157" s="4">
        <v>9850</v>
      </c>
      <c r="N157" s="4">
        <v>1537</v>
      </c>
      <c r="O157" s="4">
        <v>430</v>
      </c>
      <c r="P157" s="4">
        <v>0</v>
      </c>
      <c r="Q157" s="4">
        <v>598</v>
      </c>
      <c r="R157" s="4">
        <v>5367</v>
      </c>
      <c r="S157" s="4">
        <f>SUM(B157:R157)</f>
        <v>87820</v>
      </c>
    </row>
    <row r="158" spans="1:19" s="2" customFormat="1" ht="12.75" x14ac:dyDescent="0.2">
      <c r="A158" s="8" t="s">
        <v>62</v>
      </c>
      <c r="B158" s="4">
        <v>0</v>
      </c>
      <c r="C158" s="4">
        <v>521</v>
      </c>
      <c r="D158" s="4">
        <v>11394</v>
      </c>
      <c r="E158" s="4">
        <v>3795</v>
      </c>
      <c r="F158" s="4">
        <v>32</v>
      </c>
      <c r="G158" s="4">
        <v>5406</v>
      </c>
      <c r="H158" s="4">
        <v>5871</v>
      </c>
      <c r="I158" s="4">
        <v>24736</v>
      </c>
      <c r="J158" s="4">
        <v>4130</v>
      </c>
      <c r="K158" s="4">
        <v>134</v>
      </c>
      <c r="L158" s="4">
        <v>235</v>
      </c>
      <c r="M158" s="4">
        <v>10158</v>
      </c>
      <c r="N158" s="4">
        <v>1540</v>
      </c>
      <c r="O158" s="4">
        <v>428</v>
      </c>
      <c r="P158" s="4">
        <v>0</v>
      </c>
      <c r="Q158" s="4">
        <v>631</v>
      </c>
      <c r="R158" s="4">
        <v>6569</v>
      </c>
      <c r="S158" s="4">
        <f>SUM(B158:R158)</f>
        <v>75580</v>
      </c>
    </row>
    <row r="159" spans="1:19" s="2" customFormat="1" ht="12.75" x14ac:dyDescent="0.2">
      <c r="A159" s="8" t="s">
        <v>58</v>
      </c>
      <c r="B159" s="4">
        <v>0</v>
      </c>
      <c r="C159" s="4">
        <v>521</v>
      </c>
      <c r="D159" s="4">
        <v>16322</v>
      </c>
      <c r="E159" s="4">
        <v>3803</v>
      </c>
      <c r="F159" s="4">
        <v>30</v>
      </c>
      <c r="G159" s="4">
        <v>5570</v>
      </c>
      <c r="H159" s="4">
        <v>6146</v>
      </c>
      <c r="I159" s="4">
        <v>24398</v>
      </c>
      <c r="J159" s="4">
        <v>2156</v>
      </c>
      <c r="K159" s="4">
        <v>130</v>
      </c>
      <c r="L159" s="4">
        <v>3</v>
      </c>
      <c r="M159" s="4">
        <v>10417</v>
      </c>
      <c r="N159" s="4">
        <v>1853</v>
      </c>
      <c r="O159" s="4">
        <v>401</v>
      </c>
      <c r="P159" s="4">
        <v>70</v>
      </c>
      <c r="Q159" s="4">
        <f>259+43+328</f>
        <v>630</v>
      </c>
      <c r="R159" s="4">
        <v>7191</v>
      </c>
      <c r="S159" s="4">
        <f>SUM(B159:R159)</f>
        <v>79641</v>
      </c>
    </row>
    <row r="160" spans="1:19" s="2" customFormat="1" ht="12.75" x14ac:dyDescent="0.2">
      <c r="A160" s="3" t="s">
        <v>72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s="2" customFormat="1" ht="12.75" x14ac:dyDescent="0.2">
      <c r="A161" s="8" t="s">
        <v>60</v>
      </c>
      <c r="B161" s="4">
        <v>0</v>
      </c>
      <c r="C161" s="4">
        <v>0</v>
      </c>
      <c r="D161" s="4">
        <v>16777</v>
      </c>
      <c r="E161" s="4">
        <v>4143</v>
      </c>
      <c r="F161" s="4">
        <v>27</v>
      </c>
      <c r="G161" s="4">
        <v>6061</v>
      </c>
      <c r="H161" s="4">
        <v>6020</v>
      </c>
      <c r="I161" s="4">
        <v>23828</v>
      </c>
      <c r="J161" s="4">
        <v>2120</v>
      </c>
      <c r="K161" s="4">
        <v>125</v>
      </c>
      <c r="L161" s="4">
        <v>1</v>
      </c>
      <c r="M161" s="4">
        <v>10287</v>
      </c>
      <c r="N161" s="4">
        <v>2076</v>
      </c>
      <c r="O161" s="4">
        <v>399</v>
      </c>
      <c r="P161" s="4">
        <v>66</v>
      </c>
      <c r="Q161" s="4">
        <f>262+39+360</f>
        <v>661</v>
      </c>
      <c r="R161" s="4">
        <v>8028</v>
      </c>
      <c r="S161" s="4">
        <f>SUM(B161:R161)</f>
        <v>80619</v>
      </c>
    </row>
    <row r="162" spans="1:19" s="2" customFormat="1" ht="12.75" x14ac:dyDescent="0.2">
      <c r="A162" s="8" t="s">
        <v>61</v>
      </c>
      <c r="B162" s="4">
        <v>0</v>
      </c>
      <c r="C162" s="4">
        <v>0</v>
      </c>
      <c r="D162" s="4">
        <v>17194</v>
      </c>
      <c r="E162" s="4">
        <v>4806</v>
      </c>
      <c r="F162" s="4">
        <v>32</v>
      </c>
      <c r="G162" s="4">
        <v>6046</v>
      </c>
      <c r="H162" s="4">
        <v>6869</v>
      </c>
      <c r="I162" s="4">
        <v>23687</v>
      </c>
      <c r="J162" s="4">
        <v>2049</v>
      </c>
      <c r="K162" s="4">
        <v>122</v>
      </c>
      <c r="L162" s="4">
        <v>1</v>
      </c>
      <c r="M162" s="4">
        <v>11898</v>
      </c>
      <c r="N162" s="4">
        <v>2226</v>
      </c>
      <c r="O162" s="4">
        <v>396</v>
      </c>
      <c r="P162" s="4">
        <v>66</v>
      </c>
      <c r="Q162" s="4">
        <f>35+233+324</f>
        <v>592</v>
      </c>
      <c r="R162" s="4">
        <v>8468</v>
      </c>
      <c r="S162" s="4">
        <f>SUM(B162:R162)</f>
        <v>84452</v>
      </c>
    </row>
    <row r="163" spans="1:19" s="2" customFormat="1" ht="12.75" x14ac:dyDescent="0.2">
      <c r="A163" s="8" t="s">
        <v>62</v>
      </c>
      <c r="B163" s="4">
        <v>0</v>
      </c>
      <c r="C163" s="4">
        <v>0</v>
      </c>
      <c r="D163" s="4">
        <v>17870</v>
      </c>
      <c r="E163" s="4">
        <v>6793</v>
      </c>
      <c r="F163" s="4">
        <v>31</v>
      </c>
      <c r="G163" s="4">
        <v>6852</v>
      </c>
      <c r="H163" s="4">
        <v>7867</v>
      </c>
      <c r="I163" s="4">
        <v>23576</v>
      </c>
      <c r="J163" s="4">
        <v>2027</v>
      </c>
      <c r="K163" s="4">
        <v>119</v>
      </c>
      <c r="L163" s="4">
        <v>39</v>
      </c>
      <c r="M163" s="4">
        <v>13298</v>
      </c>
      <c r="N163" s="4">
        <v>2281</v>
      </c>
      <c r="O163" s="4">
        <v>395</v>
      </c>
      <c r="P163" s="4">
        <v>66</v>
      </c>
      <c r="Q163" s="4">
        <v>607</v>
      </c>
      <c r="R163" s="4">
        <v>9701</v>
      </c>
      <c r="S163" s="4">
        <f>SUM(B163:R163)</f>
        <v>91522</v>
      </c>
    </row>
    <row r="164" spans="1:19" s="2" customFormat="1" ht="12.75" x14ac:dyDescent="0.2">
      <c r="A164" s="8" t="s">
        <v>58</v>
      </c>
      <c r="B164" s="4">
        <v>0</v>
      </c>
      <c r="C164" s="4">
        <v>0</v>
      </c>
      <c r="D164" s="4">
        <v>19362</v>
      </c>
      <c r="E164" s="4">
        <v>7285</v>
      </c>
      <c r="F164" s="4">
        <v>23</v>
      </c>
      <c r="G164" s="4">
        <v>6542</v>
      </c>
      <c r="H164" s="4">
        <v>8290</v>
      </c>
      <c r="I164" s="4">
        <v>23974</v>
      </c>
      <c r="J164" s="4">
        <v>1987</v>
      </c>
      <c r="K164" s="4">
        <v>119</v>
      </c>
      <c r="L164" s="4">
        <v>39</v>
      </c>
      <c r="M164" s="4">
        <v>13603</v>
      </c>
      <c r="N164" s="4">
        <v>2328</v>
      </c>
      <c r="O164" s="4">
        <v>388</v>
      </c>
      <c r="P164" s="4">
        <v>65</v>
      </c>
      <c r="Q164" s="4">
        <v>587</v>
      </c>
      <c r="R164" s="4">
        <v>10283</v>
      </c>
      <c r="S164" s="4">
        <f>SUM(B164:R164)</f>
        <v>94875</v>
      </c>
    </row>
    <row r="165" spans="1:19" s="2" customFormat="1" ht="12.75" x14ac:dyDescent="0.2">
      <c r="A165" s="3" t="s">
        <v>73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s="2" customFormat="1" ht="12.75" x14ac:dyDescent="0.2">
      <c r="A166" s="8" t="s">
        <v>60</v>
      </c>
      <c r="B166" s="4">
        <v>0</v>
      </c>
      <c r="C166" s="4">
        <v>0</v>
      </c>
      <c r="D166" s="4">
        <v>20199</v>
      </c>
      <c r="E166" s="4">
        <v>7590</v>
      </c>
      <c r="F166" s="4">
        <v>64</v>
      </c>
      <c r="G166" s="4">
        <v>7402</v>
      </c>
      <c r="H166" s="4">
        <v>9073</v>
      </c>
      <c r="I166" s="4">
        <v>23456</v>
      </c>
      <c r="J166" s="4">
        <v>1831</v>
      </c>
      <c r="K166" s="4">
        <v>319</v>
      </c>
      <c r="L166" s="4">
        <v>36</v>
      </c>
      <c r="M166" s="4">
        <v>13441</v>
      </c>
      <c r="N166" s="4">
        <v>2370</v>
      </c>
      <c r="O166" s="4">
        <v>354</v>
      </c>
      <c r="P166" s="4">
        <v>59</v>
      </c>
      <c r="Q166" s="4">
        <v>566</v>
      </c>
      <c r="R166" s="4">
        <v>10769</v>
      </c>
      <c r="S166" s="4">
        <f>SUM(B166:R166)</f>
        <v>97529</v>
      </c>
    </row>
    <row r="167" spans="1:19" s="2" customFormat="1" ht="12.75" x14ac:dyDescent="0.2">
      <c r="A167" s="8" t="s">
        <v>61</v>
      </c>
      <c r="B167" s="4">
        <v>0</v>
      </c>
      <c r="C167" s="4">
        <v>0</v>
      </c>
      <c r="D167" s="4">
        <v>20464</v>
      </c>
      <c r="E167" s="4">
        <v>7739</v>
      </c>
      <c r="F167" s="4">
        <v>61</v>
      </c>
      <c r="G167" s="4">
        <v>7173</v>
      </c>
      <c r="H167" s="4">
        <v>9515</v>
      </c>
      <c r="I167" s="4">
        <v>23336</v>
      </c>
      <c r="J167" s="4">
        <v>1462</v>
      </c>
      <c r="K167" s="4">
        <v>319</v>
      </c>
      <c r="L167" s="4">
        <v>160</v>
      </c>
      <c r="M167" s="4">
        <v>14111</v>
      </c>
      <c r="N167" s="4">
        <v>2433</v>
      </c>
      <c r="O167" s="4">
        <v>353</v>
      </c>
      <c r="P167" s="4">
        <v>59</v>
      </c>
      <c r="Q167" s="4">
        <v>557</v>
      </c>
      <c r="R167" s="4">
        <v>11086</v>
      </c>
      <c r="S167" s="4">
        <f>SUM(B167:R167)</f>
        <v>98828</v>
      </c>
    </row>
    <row r="168" spans="1:19" s="2" customFormat="1" ht="12.75" x14ac:dyDescent="0.2">
      <c r="A168" s="8" t="s">
        <v>62</v>
      </c>
      <c r="B168" s="4">
        <v>0</v>
      </c>
      <c r="C168" s="4">
        <v>0</v>
      </c>
      <c r="D168" s="4">
        <v>20942</v>
      </c>
      <c r="E168" s="4">
        <v>7869</v>
      </c>
      <c r="F168" s="4">
        <v>54</v>
      </c>
      <c r="G168" s="4">
        <v>7162</v>
      </c>
      <c r="H168" s="4">
        <v>9750</v>
      </c>
      <c r="I168" s="4">
        <v>23483</v>
      </c>
      <c r="J168" s="4">
        <v>1454</v>
      </c>
      <c r="K168" s="4">
        <v>319</v>
      </c>
      <c r="L168" s="4">
        <v>227</v>
      </c>
      <c r="M168" s="4">
        <v>13969</v>
      </c>
      <c r="N168" s="4">
        <v>2431</v>
      </c>
      <c r="O168" s="4">
        <v>352</v>
      </c>
      <c r="P168" s="4">
        <v>58</v>
      </c>
      <c r="Q168" s="4">
        <v>564</v>
      </c>
      <c r="R168" s="4">
        <v>12068</v>
      </c>
      <c r="S168" s="4">
        <f>SUM(B168:R168)</f>
        <v>100702</v>
      </c>
    </row>
    <row r="169" spans="1:19" s="2" customFormat="1" ht="12.75" x14ac:dyDescent="0.2">
      <c r="A169" s="8" t="s">
        <v>58</v>
      </c>
      <c r="B169" s="4">
        <v>0</v>
      </c>
      <c r="C169" s="4">
        <v>0</v>
      </c>
      <c r="D169" s="4">
        <v>21518</v>
      </c>
      <c r="E169" s="4">
        <v>8018</v>
      </c>
      <c r="F169" s="4">
        <v>54</v>
      </c>
      <c r="G169" s="4">
        <v>7038</v>
      </c>
      <c r="H169" s="4">
        <v>9954</v>
      </c>
      <c r="I169" s="4">
        <v>23390</v>
      </c>
      <c r="J169" s="4">
        <v>1459</v>
      </c>
      <c r="K169" s="4">
        <v>350</v>
      </c>
      <c r="L169" s="4">
        <v>244</v>
      </c>
      <c r="M169" s="4">
        <v>14126</v>
      </c>
      <c r="N169" s="4">
        <v>2412</v>
      </c>
      <c r="O169" s="4">
        <v>351</v>
      </c>
      <c r="P169" s="4">
        <v>54</v>
      </c>
      <c r="Q169" s="4">
        <v>549</v>
      </c>
      <c r="R169" s="4">
        <v>12153</v>
      </c>
      <c r="S169" s="4">
        <f>SUM(B169:R169)</f>
        <v>101670</v>
      </c>
    </row>
    <row r="170" spans="1:19" s="2" customFormat="1" ht="12.75" x14ac:dyDescent="0.2">
      <c r="A170" s="3">
        <v>2017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s="2" customFormat="1" ht="12.75" x14ac:dyDescent="0.2">
      <c r="A171" s="8" t="s">
        <v>60</v>
      </c>
      <c r="B171" s="4">
        <v>0</v>
      </c>
      <c r="C171" s="4">
        <v>0</v>
      </c>
      <c r="D171" s="4">
        <v>20868</v>
      </c>
      <c r="E171" s="4">
        <v>8190</v>
      </c>
      <c r="F171" s="4">
        <v>46</v>
      </c>
      <c r="G171" s="4">
        <v>6711</v>
      </c>
      <c r="H171" s="4">
        <v>10233</v>
      </c>
      <c r="I171" s="4">
        <v>23607</v>
      </c>
      <c r="J171" s="4">
        <v>1404</v>
      </c>
      <c r="K171" s="4">
        <v>350</v>
      </c>
      <c r="L171" s="4">
        <v>255</v>
      </c>
      <c r="M171" s="4">
        <v>14494</v>
      </c>
      <c r="N171" s="4">
        <v>2390</v>
      </c>
      <c r="O171" s="4">
        <v>349</v>
      </c>
      <c r="P171" s="4">
        <v>54</v>
      </c>
      <c r="Q171" s="4">
        <v>594</v>
      </c>
      <c r="R171" s="4">
        <v>12715</v>
      </c>
      <c r="S171" s="4">
        <f>SUM(B171:R171)</f>
        <v>102260</v>
      </c>
    </row>
    <row r="172" spans="1:19" s="2" customFormat="1" ht="12.75" x14ac:dyDescent="0.2">
      <c r="A172" s="8" t="s">
        <v>61</v>
      </c>
      <c r="B172" s="4">
        <v>0</v>
      </c>
      <c r="C172" s="4">
        <v>0</v>
      </c>
      <c r="D172" s="4">
        <v>20913</v>
      </c>
      <c r="E172" s="4">
        <v>8376</v>
      </c>
      <c r="F172" s="4">
        <v>46</v>
      </c>
      <c r="G172" s="4">
        <v>7063</v>
      </c>
      <c r="H172" s="4">
        <v>10218</v>
      </c>
      <c r="I172" s="4">
        <v>23715</v>
      </c>
      <c r="J172" s="4">
        <v>1509</v>
      </c>
      <c r="K172" s="4">
        <v>350</v>
      </c>
      <c r="L172" s="4">
        <v>260</v>
      </c>
      <c r="M172" s="4">
        <v>15073</v>
      </c>
      <c r="N172" s="4">
        <v>2478</v>
      </c>
      <c r="O172" s="4">
        <v>349</v>
      </c>
      <c r="P172" s="4">
        <v>54</v>
      </c>
      <c r="Q172" s="4">
        <v>540</v>
      </c>
      <c r="R172" s="4">
        <v>12732</v>
      </c>
      <c r="S172" s="4">
        <f>SUM(B172:R172)</f>
        <v>103676</v>
      </c>
    </row>
    <row r="173" spans="1:19" s="2" customFormat="1" ht="12.75" x14ac:dyDescent="0.2">
      <c r="A173" s="8" t="s">
        <v>62</v>
      </c>
      <c r="B173" s="4">
        <v>0</v>
      </c>
      <c r="C173" s="4">
        <v>0</v>
      </c>
      <c r="D173" s="4">
        <v>20988</v>
      </c>
      <c r="E173" s="4">
        <v>8744</v>
      </c>
      <c r="F173" s="4">
        <v>47</v>
      </c>
      <c r="G173" s="4">
        <v>7120</v>
      </c>
      <c r="H173" s="4">
        <v>10095</v>
      </c>
      <c r="I173" s="4">
        <v>23488</v>
      </c>
      <c r="J173" s="4">
        <v>866</v>
      </c>
      <c r="K173" s="4">
        <v>350</v>
      </c>
      <c r="L173" s="4">
        <v>257</v>
      </c>
      <c r="M173" s="4">
        <v>14923</v>
      </c>
      <c r="N173" s="4">
        <v>2402</v>
      </c>
      <c r="O173" s="4">
        <v>348</v>
      </c>
      <c r="P173" s="4">
        <v>53</v>
      </c>
      <c r="Q173" s="4">
        <v>495</v>
      </c>
      <c r="R173" s="4">
        <v>13395</v>
      </c>
      <c r="S173" s="4">
        <f>SUM(B173:R173)</f>
        <v>103571</v>
      </c>
    </row>
    <row r="174" spans="1:19" s="2" customFormat="1" ht="12.75" x14ac:dyDescent="0.2">
      <c r="A174" s="8" t="s">
        <v>58</v>
      </c>
      <c r="B174" s="4">
        <v>0</v>
      </c>
      <c r="C174" s="4">
        <v>0</v>
      </c>
      <c r="D174" s="4">
        <v>20509</v>
      </c>
      <c r="E174" s="4">
        <v>8779</v>
      </c>
      <c r="F174" s="4">
        <v>47</v>
      </c>
      <c r="G174" s="4">
        <v>7170</v>
      </c>
      <c r="H174" s="4">
        <v>9722</v>
      </c>
      <c r="I174" s="4">
        <v>23221</v>
      </c>
      <c r="J174" s="4">
        <v>879</v>
      </c>
      <c r="K174" s="4">
        <v>315</v>
      </c>
      <c r="L174" s="4">
        <v>249</v>
      </c>
      <c r="M174" s="4">
        <v>13748</v>
      </c>
      <c r="N174" s="4">
        <v>2363</v>
      </c>
      <c r="O174" s="4">
        <v>346</v>
      </c>
      <c r="P174" s="4">
        <v>53</v>
      </c>
      <c r="Q174" s="4">
        <v>559</v>
      </c>
      <c r="R174" s="4">
        <v>13430</v>
      </c>
      <c r="S174" s="4">
        <f>SUM(B174:R174)</f>
        <v>101390</v>
      </c>
    </row>
    <row r="175" spans="1:19" s="2" customFormat="1" ht="12.75" x14ac:dyDescent="0.2">
      <c r="A175" s="3">
        <v>2018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s="2" customFormat="1" ht="12.75" x14ac:dyDescent="0.2">
      <c r="A176" s="8" t="s">
        <v>60</v>
      </c>
      <c r="B176" s="4">
        <v>0</v>
      </c>
      <c r="C176" s="4">
        <v>0</v>
      </c>
      <c r="D176" s="4">
        <v>20195</v>
      </c>
      <c r="E176" s="4">
        <v>8831</v>
      </c>
      <c r="F176" s="4">
        <v>135</v>
      </c>
      <c r="G176" s="4">
        <v>7147</v>
      </c>
      <c r="H176" s="4">
        <v>9632</v>
      </c>
      <c r="I176" s="4">
        <v>22878</v>
      </c>
      <c r="J176" s="4">
        <v>822</v>
      </c>
      <c r="K176" s="4">
        <v>298</v>
      </c>
      <c r="L176" s="4">
        <v>231</v>
      </c>
      <c r="M176" s="4">
        <v>13593</v>
      </c>
      <c r="N176" s="4">
        <v>2437</v>
      </c>
      <c r="O176" s="4">
        <v>345</v>
      </c>
      <c r="P176" s="4">
        <v>53</v>
      </c>
      <c r="Q176" s="4">
        <v>501</v>
      </c>
      <c r="R176" s="4">
        <v>13782</v>
      </c>
      <c r="S176" s="4">
        <f>SUM(B176:R176)</f>
        <v>100880</v>
      </c>
    </row>
    <row r="177" spans="1:19" s="2" customFormat="1" ht="12.75" x14ac:dyDescent="0.2">
      <c r="A177" s="8" t="s">
        <v>61</v>
      </c>
      <c r="B177" s="4">
        <v>0</v>
      </c>
      <c r="C177" s="4">
        <v>0</v>
      </c>
      <c r="D177" s="4">
        <v>19686</v>
      </c>
      <c r="E177" s="4">
        <v>8885</v>
      </c>
      <c r="F177" s="4">
        <v>131</v>
      </c>
      <c r="G177" s="4">
        <v>7112</v>
      </c>
      <c r="H177" s="4">
        <v>9684</v>
      </c>
      <c r="I177" s="4">
        <v>22702</v>
      </c>
      <c r="J177" s="4">
        <v>752</v>
      </c>
      <c r="K177" s="4">
        <v>280</v>
      </c>
      <c r="L177" s="4">
        <v>232</v>
      </c>
      <c r="M177" s="4">
        <v>13279</v>
      </c>
      <c r="N177" s="4">
        <v>2404</v>
      </c>
      <c r="O177" s="4">
        <v>345</v>
      </c>
      <c r="P177" s="4">
        <v>52</v>
      </c>
      <c r="Q177" s="4">
        <v>433</v>
      </c>
      <c r="R177" s="4">
        <v>13738</v>
      </c>
      <c r="S177" s="4">
        <f>SUM(B177:R177)</f>
        <v>99715</v>
      </c>
    </row>
    <row r="178" spans="1:19" s="2" customFormat="1" ht="12.75" x14ac:dyDescent="0.2">
      <c r="A178" s="8" t="s">
        <v>62</v>
      </c>
      <c r="B178" s="4">
        <v>0</v>
      </c>
      <c r="C178" s="4">
        <v>0</v>
      </c>
      <c r="D178" s="4">
        <v>22297</v>
      </c>
      <c r="E178" s="4">
        <v>9080</v>
      </c>
      <c r="F178" s="4">
        <v>123</v>
      </c>
      <c r="G178" s="4">
        <v>6874</v>
      </c>
      <c r="H178" s="4">
        <v>10389</v>
      </c>
      <c r="I178" s="4">
        <v>22288</v>
      </c>
      <c r="J178" s="4">
        <v>737</v>
      </c>
      <c r="K178" s="4">
        <v>263</v>
      </c>
      <c r="L178" s="4">
        <v>163</v>
      </c>
      <c r="M178" s="4">
        <v>13123</v>
      </c>
      <c r="N178" s="4">
        <v>2405</v>
      </c>
      <c r="O178" s="4">
        <v>345</v>
      </c>
      <c r="P178" s="4">
        <v>132</v>
      </c>
      <c r="Q178" s="4">
        <v>411</v>
      </c>
      <c r="R178" s="4">
        <v>14237</v>
      </c>
      <c r="S178" s="4">
        <f>SUM(B178:R178)</f>
        <v>102867</v>
      </c>
    </row>
    <row r="179" spans="1:19" s="2" customFormat="1" ht="12.75" x14ac:dyDescent="0.2">
      <c r="A179" s="8" t="s">
        <v>58</v>
      </c>
      <c r="B179" s="4">
        <v>0</v>
      </c>
      <c r="C179" s="4">
        <v>0</v>
      </c>
      <c r="D179" s="4">
        <v>21481</v>
      </c>
      <c r="E179" s="4">
        <v>9068</v>
      </c>
      <c r="F179" s="4">
        <v>118</v>
      </c>
      <c r="G179" s="4">
        <v>6730</v>
      </c>
      <c r="H179" s="4">
        <v>10384</v>
      </c>
      <c r="I179" s="4">
        <v>21931</v>
      </c>
      <c r="J179" s="4">
        <v>729</v>
      </c>
      <c r="K179" s="4">
        <v>245</v>
      </c>
      <c r="L179" s="4">
        <v>154</v>
      </c>
      <c r="M179" s="4">
        <v>13612</v>
      </c>
      <c r="N179" s="4">
        <v>2377</v>
      </c>
      <c r="O179" s="4">
        <v>345</v>
      </c>
      <c r="P179" s="4">
        <v>129</v>
      </c>
      <c r="Q179" s="4">
        <v>420</v>
      </c>
      <c r="R179" s="4">
        <v>14289</v>
      </c>
      <c r="S179" s="4">
        <f>SUM(B179:R179)</f>
        <v>102012</v>
      </c>
    </row>
    <row r="180" spans="1:19" s="2" customFormat="1" ht="12.75" x14ac:dyDescent="0.2">
      <c r="A180" s="3">
        <v>2019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s="2" customFormat="1" ht="12.75" x14ac:dyDescent="0.2">
      <c r="A181" s="8" t="s">
        <v>60</v>
      </c>
      <c r="B181" s="4">
        <v>0</v>
      </c>
      <c r="C181" s="4">
        <v>0</v>
      </c>
      <c r="D181" s="4">
        <v>21496</v>
      </c>
      <c r="E181" s="4">
        <v>9058</v>
      </c>
      <c r="F181" s="4">
        <v>118</v>
      </c>
      <c r="G181" s="4">
        <v>6619</v>
      </c>
      <c r="H181" s="4">
        <v>10916</v>
      </c>
      <c r="I181" s="4">
        <v>21781</v>
      </c>
      <c r="J181" s="4">
        <v>722</v>
      </c>
      <c r="K181" s="4">
        <v>228</v>
      </c>
      <c r="L181" s="4">
        <v>481</v>
      </c>
      <c r="M181" s="4">
        <v>13573</v>
      </c>
      <c r="N181" s="4">
        <v>1872</v>
      </c>
      <c r="O181" s="4">
        <v>345</v>
      </c>
      <c r="P181" s="4">
        <v>458</v>
      </c>
      <c r="Q181" s="4">
        <v>445</v>
      </c>
      <c r="R181" s="4">
        <v>14484</v>
      </c>
      <c r="S181" s="4">
        <f>SUM(B181:R181)</f>
        <v>102596</v>
      </c>
    </row>
    <row r="182" spans="1:19" s="2" customFormat="1" ht="12.75" x14ac:dyDescent="0.2">
      <c r="A182" s="8" t="s">
        <v>61</v>
      </c>
      <c r="B182" s="4">
        <v>0</v>
      </c>
      <c r="C182" s="4">
        <v>0</v>
      </c>
      <c r="D182" s="4">
        <v>20671</v>
      </c>
      <c r="E182" s="4">
        <v>9056</v>
      </c>
      <c r="F182" s="4">
        <v>108</v>
      </c>
      <c r="G182" s="4">
        <v>6525</v>
      </c>
      <c r="H182" s="4">
        <v>10956</v>
      </c>
      <c r="I182" s="4">
        <v>21480</v>
      </c>
      <c r="J182" s="4">
        <v>713</v>
      </c>
      <c r="K182" s="4">
        <v>210</v>
      </c>
      <c r="L182" s="4">
        <v>439</v>
      </c>
      <c r="M182" s="4">
        <v>13519</v>
      </c>
      <c r="N182" s="4">
        <v>1818</v>
      </c>
      <c r="O182" s="4">
        <v>344</v>
      </c>
      <c r="P182" s="4">
        <v>457</v>
      </c>
      <c r="Q182" s="4">
        <v>451</v>
      </c>
      <c r="R182" s="4">
        <v>14281</v>
      </c>
      <c r="S182" s="4">
        <f>SUM(B182:R182)</f>
        <v>101028</v>
      </c>
    </row>
    <row r="183" spans="1:19" s="2" customFormat="1" ht="12.75" x14ac:dyDescent="0.2">
      <c r="A183" s="8" t="s">
        <v>62</v>
      </c>
      <c r="B183" s="4">
        <v>0</v>
      </c>
      <c r="C183" s="4">
        <v>0</v>
      </c>
      <c r="D183" s="4">
        <v>20238</v>
      </c>
      <c r="E183" s="4">
        <v>8795</v>
      </c>
      <c r="F183" s="4">
        <v>128</v>
      </c>
      <c r="G183" s="4">
        <v>6424</v>
      </c>
      <c r="H183" s="4">
        <v>11569</v>
      </c>
      <c r="I183" s="4">
        <v>21237</v>
      </c>
      <c r="J183" s="4">
        <v>666</v>
      </c>
      <c r="K183" s="4">
        <v>193</v>
      </c>
      <c r="L183" s="4">
        <v>360</v>
      </c>
      <c r="M183" s="4">
        <v>13003</v>
      </c>
      <c r="N183" s="4">
        <v>1813</v>
      </c>
      <c r="O183" s="4">
        <v>344</v>
      </c>
      <c r="P183" s="4">
        <v>443</v>
      </c>
      <c r="Q183" s="4">
        <f>235+190+19</f>
        <v>444</v>
      </c>
      <c r="R183" s="4">
        <v>14837</v>
      </c>
      <c r="S183" s="4">
        <f>SUM(B183:R183)</f>
        <v>100494</v>
      </c>
    </row>
    <row r="184" spans="1:19" s="2" customFormat="1" ht="12.75" x14ac:dyDescent="0.2">
      <c r="A184" s="8" t="s">
        <v>58</v>
      </c>
      <c r="B184" s="4">
        <v>0</v>
      </c>
      <c r="C184" s="4">
        <v>0</v>
      </c>
      <c r="D184" s="4">
        <v>20191</v>
      </c>
      <c r="E184" s="4">
        <v>9394</v>
      </c>
      <c r="F184" s="4">
        <v>128</v>
      </c>
      <c r="G184" s="4">
        <v>6684</v>
      </c>
      <c r="H184" s="4">
        <v>12063</v>
      </c>
      <c r="I184" s="4">
        <v>21485</v>
      </c>
      <c r="J184" s="4">
        <v>644</v>
      </c>
      <c r="K184" s="4">
        <v>175</v>
      </c>
      <c r="L184" s="4">
        <v>106</v>
      </c>
      <c r="M184" s="4">
        <v>13329</v>
      </c>
      <c r="N184" s="4">
        <v>1762</v>
      </c>
      <c r="O184" s="4">
        <v>344</v>
      </c>
      <c r="P184" s="4">
        <v>440</v>
      </c>
      <c r="Q184" s="4">
        <f>216+42+172</f>
        <v>430</v>
      </c>
      <c r="R184" s="4">
        <v>14790</v>
      </c>
      <c r="S184" s="4">
        <f>SUM(B184:R184)</f>
        <v>101965</v>
      </c>
    </row>
    <row r="185" spans="1:19" s="2" customFormat="1" ht="12.75" x14ac:dyDescent="0.2">
      <c r="A185" s="3">
        <v>2020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s="2" customFormat="1" ht="12.75" x14ac:dyDescent="0.2">
      <c r="A186" s="8" t="s">
        <v>60</v>
      </c>
      <c r="B186" s="4">
        <v>0</v>
      </c>
      <c r="C186" s="4">
        <v>0</v>
      </c>
      <c r="D186" s="4">
        <v>20334</v>
      </c>
      <c r="E186" s="4">
        <v>9387</v>
      </c>
      <c r="F186" s="4">
        <v>124</v>
      </c>
      <c r="G186" s="4">
        <v>6863</v>
      </c>
      <c r="H186" s="4">
        <v>12351</v>
      </c>
      <c r="I186" s="4">
        <v>21336</v>
      </c>
      <c r="J186" s="4">
        <v>702</v>
      </c>
      <c r="K186" s="4">
        <v>158</v>
      </c>
      <c r="L186" s="4">
        <v>115</v>
      </c>
      <c r="M186" s="4">
        <v>12176</v>
      </c>
      <c r="N186" s="4">
        <v>1772</v>
      </c>
      <c r="O186" s="4">
        <v>344</v>
      </c>
      <c r="P186" s="4">
        <v>426</v>
      </c>
      <c r="Q186" s="4">
        <v>384</v>
      </c>
      <c r="R186" s="4">
        <v>15074</v>
      </c>
      <c r="S186" s="4">
        <f>SUM(B186:R186)</f>
        <v>101546</v>
      </c>
    </row>
    <row r="187" spans="1:19" s="2" customFormat="1" ht="12.75" x14ac:dyDescent="0.2">
      <c r="A187" s="8" t="s">
        <v>61</v>
      </c>
      <c r="B187" s="4">
        <v>0</v>
      </c>
      <c r="C187" s="4">
        <v>0</v>
      </c>
      <c r="D187" s="4">
        <v>19647.105299999999</v>
      </c>
      <c r="E187" s="4">
        <v>9405.7614300000005</v>
      </c>
      <c r="F187" s="4">
        <v>123.96</v>
      </c>
      <c r="G187" s="4">
        <v>6810.8235599999998</v>
      </c>
      <c r="H187" s="4">
        <v>12375.12</v>
      </c>
      <c r="I187" s="4">
        <v>21940.29034</v>
      </c>
      <c r="J187" s="4">
        <v>700.68349999999998</v>
      </c>
      <c r="K187" s="4">
        <v>140</v>
      </c>
      <c r="L187" s="4">
        <v>111.96</v>
      </c>
      <c r="M187" s="4">
        <v>12485.5</v>
      </c>
      <c r="N187" s="4">
        <v>1780.10952</v>
      </c>
      <c r="O187" s="4">
        <v>344.02</v>
      </c>
      <c r="P187" s="4">
        <v>504.23</v>
      </c>
      <c r="Q187" s="4">
        <v>385.27155000000005</v>
      </c>
      <c r="R187" s="4">
        <v>14856.68</v>
      </c>
      <c r="S187" s="4">
        <f t="shared" ref="S187:S188" si="3">SUM(B187:R187)</f>
        <v>101611.51519999999</v>
      </c>
    </row>
    <row r="188" spans="1:19" s="2" customFormat="1" ht="12.75" x14ac:dyDescent="0.2">
      <c r="A188" s="8" t="s">
        <v>62</v>
      </c>
      <c r="B188" s="4">
        <v>0</v>
      </c>
      <c r="C188" s="4">
        <v>0</v>
      </c>
      <c r="D188" s="4">
        <v>19115.29162</v>
      </c>
      <c r="E188" s="4">
        <v>9382.0468799999999</v>
      </c>
      <c r="F188" s="4">
        <v>123.59474</v>
      </c>
      <c r="G188" s="4">
        <v>6797.3388999999997</v>
      </c>
      <c r="H188" s="4">
        <v>14353.92166</v>
      </c>
      <c r="I188" s="4">
        <v>22069.571820000001</v>
      </c>
      <c r="J188" s="4">
        <v>649.16270999999995</v>
      </c>
      <c r="K188" s="4">
        <v>122.5</v>
      </c>
      <c r="L188" s="4">
        <v>103.76587000000001</v>
      </c>
      <c r="M188" s="4">
        <v>12490.034229999999</v>
      </c>
      <c r="N188" s="4">
        <v>1863.0165199999999</v>
      </c>
      <c r="O188" s="4">
        <v>344.02494999999999</v>
      </c>
      <c r="P188" s="4">
        <v>497.00346999999999</v>
      </c>
      <c r="Q188" s="4">
        <v>394.74468000000002</v>
      </c>
      <c r="R188" s="4">
        <v>15435.0831</v>
      </c>
      <c r="S188" s="4">
        <f t="shared" si="3"/>
        <v>103741.10115000003</v>
      </c>
    </row>
    <row r="189" spans="1:19" s="2" customFormat="1" ht="12.75" x14ac:dyDescent="0.2">
      <c r="A189" s="8" t="s">
        <v>58</v>
      </c>
      <c r="B189" s="4">
        <v>0</v>
      </c>
      <c r="C189" s="4">
        <v>0</v>
      </c>
      <c r="D189" s="4">
        <v>19126.758839999999</v>
      </c>
      <c r="E189" s="4">
        <v>9300.6649099999995</v>
      </c>
      <c r="F189" s="4">
        <v>107.91155000000001</v>
      </c>
      <c r="G189" s="4">
        <v>6806.1773300000004</v>
      </c>
      <c r="H189" s="4">
        <v>15584.051369999999</v>
      </c>
      <c r="I189" s="4">
        <v>22408.81306</v>
      </c>
      <c r="J189" s="4">
        <v>644.93427999999994</v>
      </c>
      <c r="K189" s="4">
        <v>105</v>
      </c>
      <c r="L189" s="4">
        <v>94.021720000000002</v>
      </c>
      <c r="M189" s="4">
        <v>12053.0028</v>
      </c>
      <c r="N189" s="4">
        <v>1801.2999199999999</v>
      </c>
      <c r="O189" s="4">
        <v>344.02494999999999</v>
      </c>
      <c r="P189" s="4">
        <v>490.80790999999999</v>
      </c>
      <c r="Q189" s="4">
        <v>361.87745000000001</v>
      </c>
      <c r="R189" s="4">
        <v>15422.452600000001</v>
      </c>
      <c r="S189" s="4">
        <v>104651.79869000003</v>
      </c>
    </row>
    <row r="190" spans="1:19" s="2" customFormat="1" ht="12.75" x14ac:dyDescent="0.2">
      <c r="A190" s="3">
        <v>2021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s="2" customFormat="1" ht="12.75" x14ac:dyDescent="0.2">
      <c r="A191" s="8" t="s">
        <v>60</v>
      </c>
      <c r="B191" s="4">
        <v>0</v>
      </c>
      <c r="C191" s="4">
        <v>0</v>
      </c>
      <c r="D191" s="4">
        <v>19135</v>
      </c>
      <c r="E191" s="4">
        <v>9283</v>
      </c>
      <c r="F191" s="4">
        <v>101</v>
      </c>
      <c r="G191" s="4">
        <v>6988</v>
      </c>
      <c r="H191" s="4">
        <v>16863</v>
      </c>
      <c r="I191" s="4">
        <v>23031</v>
      </c>
      <c r="J191" s="4">
        <v>908</v>
      </c>
      <c r="K191" s="4">
        <v>88</v>
      </c>
      <c r="L191" s="4">
        <v>92</v>
      </c>
      <c r="M191" s="4">
        <v>12077</v>
      </c>
      <c r="N191" s="4">
        <v>1814</v>
      </c>
      <c r="O191" s="4">
        <v>344</v>
      </c>
      <c r="P191" s="4">
        <v>478</v>
      </c>
      <c r="Q191" s="4">
        <v>380</v>
      </c>
      <c r="R191" s="4">
        <v>15677</v>
      </c>
      <c r="S191" s="4">
        <v>107258</v>
      </c>
    </row>
    <row r="192" spans="1:19" s="2" customFormat="1" ht="12.75" x14ac:dyDescent="0.2">
      <c r="A192" s="8" t="s">
        <v>61</v>
      </c>
      <c r="B192" s="4">
        <v>0</v>
      </c>
      <c r="C192" s="4">
        <v>0</v>
      </c>
      <c r="D192" s="4">
        <v>22339.16301</v>
      </c>
      <c r="E192" s="4">
        <v>9507.0779999999995</v>
      </c>
      <c r="F192" s="4">
        <v>58.5319</v>
      </c>
      <c r="G192" s="4">
        <v>7155.2832400000007</v>
      </c>
      <c r="H192" s="4">
        <v>17479.13579</v>
      </c>
      <c r="I192" s="4">
        <v>24221.016029999999</v>
      </c>
      <c r="J192" s="4">
        <v>880.99859000000004</v>
      </c>
      <c r="K192" s="4">
        <v>2032.5</v>
      </c>
      <c r="L192" s="4">
        <v>79.54374</v>
      </c>
      <c r="M192" s="4">
        <v>12263.97423</v>
      </c>
      <c r="N192" s="4">
        <v>1758.99333</v>
      </c>
      <c r="O192" s="4">
        <v>0</v>
      </c>
      <c r="P192" s="4">
        <v>460.97831000000002</v>
      </c>
      <c r="Q192" s="4">
        <v>401.66273999999999</v>
      </c>
      <c r="R192" s="4">
        <v>15586.497649999999</v>
      </c>
      <c r="S192" s="4">
        <v>114225.35656000001</v>
      </c>
    </row>
    <row r="193" spans="1:20" s="2" customFormat="1" ht="12.75" x14ac:dyDescent="0.2">
      <c r="A193" s="8" t="s">
        <v>62</v>
      </c>
      <c r="B193" s="4">
        <v>0</v>
      </c>
      <c r="C193" s="4">
        <v>0</v>
      </c>
      <c r="D193" s="4">
        <v>21226.552309999999</v>
      </c>
      <c r="E193" s="4">
        <v>9629.0217599999996</v>
      </c>
      <c r="F193" s="4">
        <v>52.939</v>
      </c>
      <c r="G193" s="4">
        <v>7010.6392800000003</v>
      </c>
      <c r="H193" s="4">
        <v>18131.043880000001</v>
      </c>
      <c r="I193" s="4">
        <v>27472.28528</v>
      </c>
      <c r="J193" s="4">
        <v>933.98467000000005</v>
      </c>
      <c r="K193" s="4">
        <v>1374.375</v>
      </c>
      <c r="L193" s="4">
        <v>66.405010000000004</v>
      </c>
      <c r="M193" s="4">
        <v>13713.33005</v>
      </c>
      <c r="N193" s="4">
        <v>1712.9987300000003</v>
      </c>
      <c r="O193" s="4">
        <v>0</v>
      </c>
      <c r="P193" s="4">
        <v>454.01657</v>
      </c>
      <c r="Q193" s="4">
        <v>413.57813999999996</v>
      </c>
      <c r="R193" s="4">
        <v>16132.07548</v>
      </c>
      <c r="S193" s="4">
        <v>118323.24516000002</v>
      </c>
    </row>
    <row r="194" spans="1:20" s="2" customFormat="1" ht="12.75" x14ac:dyDescent="0.2">
      <c r="A194" s="8" t="s">
        <v>58</v>
      </c>
      <c r="B194" s="4">
        <v>0</v>
      </c>
      <c r="C194" s="4">
        <v>0</v>
      </c>
      <c r="D194" s="4">
        <v>20074.837890000003</v>
      </c>
      <c r="E194" s="4">
        <v>9711.48531</v>
      </c>
      <c r="F194" s="4">
        <v>52.939</v>
      </c>
      <c r="G194" s="4">
        <v>7006.0104800000008</v>
      </c>
      <c r="H194" s="4">
        <v>18041.913</v>
      </c>
      <c r="I194" s="4">
        <v>30056.144349999999</v>
      </c>
      <c r="J194" s="4">
        <v>915.62608</v>
      </c>
      <c r="K194" s="4">
        <v>1316.25</v>
      </c>
      <c r="L194" s="4">
        <v>59.154980000000002</v>
      </c>
      <c r="M194" s="4">
        <v>14435.43758</v>
      </c>
      <c r="N194" s="4">
        <v>1720.35754</v>
      </c>
      <c r="O194" s="4">
        <v>5</v>
      </c>
      <c r="P194" s="4">
        <v>447.20796999999999</v>
      </c>
      <c r="Q194" s="4">
        <v>411.66404</v>
      </c>
      <c r="R194" s="4">
        <v>16115.67815</v>
      </c>
      <c r="S194" s="4">
        <v>120369.70637</v>
      </c>
    </row>
    <row r="195" spans="1:20" s="2" customFormat="1" ht="12.75" x14ac:dyDescent="0.2">
      <c r="A195" s="3">
        <v>2022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20" s="2" customFormat="1" ht="12.75" x14ac:dyDescent="0.2">
      <c r="A196" s="8" t="s">
        <v>60</v>
      </c>
      <c r="B196" s="4">
        <v>0</v>
      </c>
      <c r="C196" s="4">
        <v>0</v>
      </c>
      <c r="D196" s="4">
        <v>20140</v>
      </c>
      <c r="E196" s="4">
        <v>9728</v>
      </c>
      <c r="F196" s="4">
        <v>45</v>
      </c>
      <c r="G196" s="4">
        <v>6725</v>
      </c>
      <c r="H196" s="4">
        <v>18492</v>
      </c>
      <c r="I196" s="4">
        <v>33574</v>
      </c>
      <c r="J196" s="4">
        <v>868</v>
      </c>
      <c r="K196" s="4">
        <v>1258</v>
      </c>
      <c r="L196" s="4">
        <v>50</v>
      </c>
      <c r="M196" s="4">
        <v>15678</v>
      </c>
      <c r="N196" s="4">
        <v>1670</v>
      </c>
      <c r="O196" s="4">
        <v>4</v>
      </c>
      <c r="P196" s="4">
        <v>449</v>
      </c>
      <c r="Q196" s="4">
        <v>372</v>
      </c>
      <c r="R196" s="4">
        <v>16252</v>
      </c>
      <c r="S196" s="4">
        <v>125305</v>
      </c>
    </row>
    <row r="197" spans="1:20" s="2" customFormat="1" ht="12.75" x14ac:dyDescent="0.2">
      <c r="A197" s="8" t="s">
        <v>61</v>
      </c>
      <c r="B197" s="4">
        <v>0</v>
      </c>
      <c r="C197" s="4">
        <v>0</v>
      </c>
      <c r="D197" s="4">
        <v>22409.0808</v>
      </c>
      <c r="E197" s="4">
        <v>9741.248880000001</v>
      </c>
      <c r="F197" s="4">
        <v>40.081870000000002</v>
      </c>
      <c r="G197" s="4">
        <v>6600.88213</v>
      </c>
      <c r="H197" s="4">
        <v>16988.494879999998</v>
      </c>
      <c r="I197" s="4">
        <v>35818.586719999999</v>
      </c>
      <c r="J197" s="4">
        <v>849.27957000000004</v>
      </c>
      <c r="K197" s="4">
        <v>1200</v>
      </c>
      <c r="L197" s="4">
        <v>121.34435999999999</v>
      </c>
      <c r="M197" s="4">
        <v>16325.483459999999</v>
      </c>
      <c r="N197" s="4">
        <v>1658.2528299999999</v>
      </c>
      <c r="O197" s="4">
        <v>4.1890299999999998</v>
      </c>
      <c r="P197" s="4">
        <v>442.08328</v>
      </c>
      <c r="Q197" s="4">
        <v>356.27043000000003</v>
      </c>
      <c r="R197" s="4">
        <v>15980.75591</v>
      </c>
      <c r="S197" s="4">
        <v>128536.03415000002</v>
      </c>
    </row>
    <row r="198" spans="1:20" s="2" customFormat="1" ht="12.75" x14ac:dyDescent="0.2">
      <c r="A198" s="8" t="s">
        <v>62</v>
      </c>
      <c r="B198" s="4">
        <v>0</v>
      </c>
      <c r="C198" s="4">
        <v>0</v>
      </c>
      <c r="D198" s="4">
        <v>23560</v>
      </c>
      <c r="E198" s="4">
        <v>9709</v>
      </c>
      <c r="F198" s="4">
        <v>34</v>
      </c>
      <c r="G198" s="4">
        <v>8248</v>
      </c>
      <c r="H198" s="4">
        <v>18017</v>
      </c>
      <c r="I198" s="4">
        <v>37337</v>
      </c>
      <c r="J198" s="4">
        <v>945</v>
      </c>
      <c r="K198" s="4">
        <v>600</v>
      </c>
      <c r="L198" s="4">
        <v>102</v>
      </c>
      <c r="M198" s="4">
        <v>16300</v>
      </c>
      <c r="N198" s="4">
        <v>1611</v>
      </c>
      <c r="O198" s="4">
        <v>3</v>
      </c>
      <c r="P198" s="4">
        <v>436</v>
      </c>
      <c r="Q198" s="4">
        <v>387</v>
      </c>
      <c r="R198" s="4">
        <v>16376</v>
      </c>
      <c r="S198" s="4">
        <v>133665</v>
      </c>
    </row>
    <row r="199" spans="1:20" s="2" customFormat="1" ht="12.75" x14ac:dyDescent="0.2">
      <c r="A199" s="8" t="s">
        <v>58</v>
      </c>
      <c r="B199" s="4">
        <v>0</v>
      </c>
      <c r="C199" s="4">
        <v>0</v>
      </c>
      <c r="D199" s="4">
        <v>23155.748860000003</v>
      </c>
      <c r="E199" s="4">
        <v>9694.8472600000005</v>
      </c>
      <c r="F199" s="4">
        <v>29.529150000000001</v>
      </c>
      <c r="G199" s="4">
        <v>8153.4268199999997</v>
      </c>
      <c r="H199" s="4">
        <v>17789.61679</v>
      </c>
      <c r="I199" s="4">
        <v>38393.11479</v>
      </c>
      <c r="J199" s="4">
        <v>1099.47388</v>
      </c>
      <c r="K199" s="4">
        <v>600</v>
      </c>
      <c r="L199" s="4">
        <v>94.702950000000001</v>
      </c>
      <c r="M199" s="4">
        <v>17338.9493</v>
      </c>
      <c r="N199" s="4">
        <v>1554.8030100000001</v>
      </c>
      <c r="O199" s="4">
        <v>3.3566799999999999</v>
      </c>
      <c r="P199" s="4">
        <v>424.86971</v>
      </c>
      <c r="Q199" s="4">
        <v>407.82832999999999</v>
      </c>
      <c r="R199" s="4">
        <v>16085.886850000001</v>
      </c>
      <c r="S199" s="4">
        <v>134826.15438000002</v>
      </c>
    </row>
    <row r="200" spans="1:20" s="2" customFormat="1" ht="12.75" x14ac:dyDescent="0.2">
      <c r="A200" s="3">
        <v>2023</v>
      </c>
    </row>
    <row r="201" spans="1:20" s="2" customFormat="1" ht="12.75" x14ac:dyDescent="0.2">
      <c r="A201" s="8" t="s">
        <v>60</v>
      </c>
      <c r="B201" s="4">
        <v>0</v>
      </c>
      <c r="C201" s="4">
        <v>0</v>
      </c>
      <c r="D201" s="4">
        <v>22147.361250000002</v>
      </c>
      <c r="E201" s="4">
        <v>9693.9329100000014</v>
      </c>
      <c r="F201" s="4">
        <v>24.95862</v>
      </c>
      <c r="G201" s="4">
        <v>6885.35106</v>
      </c>
      <c r="H201" s="4">
        <v>17391.815999999999</v>
      </c>
      <c r="I201" s="4">
        <v>39018.474229999898</v>
      </c>
      <c r="J201" s="4">
        <v>1059.98234</v>
      </c>
      <c r="K201" s="4">
        <v>600</v>
      </c>
      <c r="L201" s="4">
        <v>2154.3773799999999</v>
      </c>
      <c r="M201" s="4">
        <v>16538.156559999999</v>
      </c>
      <c r="N201" s="4">
        <v>1501.0460800000001</v>
      </c>
      <c r="O201" s="4">
        <v>3.3566799999999999</v>
      </c>
      <c r="P201" s="4">
        <v>391.38189999999997</v>
      </c>
      <c r="Q201" s="4">
        <v>432.86099000000002</v>
      </c>
      <c r="R201" s="4">
        <v>16070.972229999999</v>
      </c>
      <c r="S201" s="4">
        <v>133914.02822999988</v>
      </c>
    </row>
    <row r="202" spans="1:20" s="2" customFormat="1" ht="15" customHeight="1" x14ac:dyDescent="0.2">
      <c r="A202" s="8" t="s">
        <v>61</v>
      </c>
      <c r="B202" s="4">
        <v>0</v>
      </c>
      <c r="C202" s="4">
        <v>0</v>
      </c>
      <c r="D202" s="4">
        <v>27564.307809999998</v>
      </c>
      <c r="E202" s="4">
        <v>9853.2127199999995</v>
      </c>
      <c r="F202" s="4">
        <v>24.95862</v>
      </c>
      <c r="G202" s="4">
        <v>4730.5861700000005</v>
      </c>
      <c r="H202" s="4">
        <v>17703.905340000001</v>
      </c>
      <c r="I202" s="4">
        <v>39704.145550000103</v>
      </c>
      <c r="J202" s="4">
        <v>1022.82136</v>
      </c>
      <c r="K202" s="4">
        <v>600</v>
      </c>
      <c r="L202" s="4">
        <v>2576.7422099999999</v>
      </c>
      <c r="M202" s="4">
        <v>18339.285240000001</v>
      </c>
      <c r="N202" s="4">
        <v>1568.0152</v>
      </c>
      <c r="O202" s="4">
        <v>3.3566799999999999</v>
      </c>
      <c r="P202" s="4">
        <v>367.20249000000001</v>
      </c>
      <c r="Q202" s="4">
        <v>477.47708</v>
      </c>
      <c r="R202" s="4">
        <v>15822.818380000001</v>
      </c>
      <c r="S202" s="4">
        <v>140358.83485000007</v>
      </c>
      <c r="T202" s="4"/>
    </row>
    <row r="203" spans="1:20" s="2" customFormat="1" ht="15" customHeight="1" x14ac:dyDescent="0.2">
      <c r="A203" s="8" t="s">
        <v>62</v>
      </c>
      <c r="B203" s="4">
        <v>0</v>
      </c>
      <c r="C203" s="4">
        <v>0</v>
      </c>
      <c r="D203" s="4">
        <v>27907.720500000003</v>
      </c>
      <c r="E203" s="4">
        <v>10594.00274</v>
      </c>
      <c r="F203" s="4">
        <v>19.95862</v>
      </c>
      <c r="G203" s="4">
        <v>4867.7267300000003</v>
      </c>
      <c r="H203" s="4">
        <v>18664.680039999999</v>
      </c>
      <c r="I203" s="4">
        <v>40092.775979999999</v>
      </c>
      <c r="J203" s="4">
        <v>1274.70778</v>
      </c>
      <c r="K203" s="4">
        <v>0</v>
      </c>
      <c r="L203" s="4">
        <v>2805.26181</v>
      </c>
      <c r="M203" s="4">
        <v>17965.28068</v>
      </c>
      <c r="N203" s="4">
        <v>1738.7103500000001</v>
      </c>
      <c r="O203" s="4">
        <v>3.3566799999999999</v>
      </c>
      <c r="P203" s="4">
        <v>337.80081999999999</v>
      </c>
      <c r="Q203" s="4">
        <v>485.72123999999997</v>
      </c>
      <c r="R203" s="4">
        <v>16284.345289999999</v>
      </c>
      <c r="S203" s="4">
        <v>143042.04926</v>
      </c>
      <c r="T203" s="4"/>
    </row>
    <row r="204" spans="1:20" s="2" customFormat="1" ht="12.75" x14ac:dyDescent="0.2">
      <c r="A204" s="8" t="s">
        <v>58</v>
      </c>
      <c r="B204" s="4">
        <v>0</v>
      </c>
      <c r="C204" s="4">
        <v>0</v>
      </c>
      <c r="D204" s="4">
        <v>32343.380619999996</v>
      </c>
      <c r="E204" s="4">
        <v>10588.915700000001</v>
      </c>
      <c r="F204" s="4">
        <v>19.95862</v>
      </c>
      <c r="G204" s="4">
        <v>5673.2771700000003</v>
      </c>
      <c r="H204" s="4">
        <v>18278.400369999999</v>
      </c>
      <c r="I204" s="4">
        <v>40730.034399999997</v>
      </c>
      <c r="J204" s="4">
        <v>1185.25891</v>
      </c>
      <c r="K204" s="4">
        <v>0</v>
      </c>
      <c r="L204" s="4">
        <v>2983.4099299999998</v>
      </c>
      <c r="M204" s="4">
        <v>18918.316579999999</v>
      </c>
      <c r="N204" s="4">
        <v>1641.0624800000001</v>
      </c>
      <c r="O204" s="4">
        <v>3.3566799999999999</v>
      </c>
      <c r="P204" s="4">
        <v>321.52616</v>
      </c>
      <c r="Q204" s="4">
        <v>539.58652000000006</v>
      </c>
      <c r="R204" s="4">
        <v>16077.156230000001</v>
      </c>
      <c r="S204" s="4">
        <v>149303.64037000001</v>
      </c>
    </row>
    <row r="205" spans="1:20" s="2" customFormat="1" ht="12.75" x14ac:dyDescent="0.2">
      <c r="A205" s="3">
        <v>2024</v>
      </c>
      <c r="B205" s="4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20" s="2" customFormat="1" ht="12.75" x14ac:dyDescent="0.2">
      <c r="A206" s="8" t="s">
        <v>60</v>
      </c>
      <c r="B206" s="4">
        <v>0</v>
      </c>
      <c r="C206" s="4">
        <v>0</v>
      </c>
      <c r="D206" s="4">
        <v>34448.609039999996</v>
      </c>
      <c r="E206" s="4">
        <v>10483.050609999998</v>
      </c>
      <c r="F206" s="4">
        <v>19.95862</v>
      </c>
      <c r="G206" s="4">
        <v>5710.1456899999994</v>
      </c>
      <c r="H206" s="4">
        <v>17927.156190000002</v>
      </c>
      <c r="I206" s="4">
        <v>40973.269289999997</v>
      </c>
      <c r="J206" s="4">
        <v>1302.54521</v>
      </c>
      <c r="K206" s="4">
        <v>0</v>
      </c>
      <c r="L206" s="4">
        <v>2950.9624199999998</v>
      </c>
      <c r="M206" s="4">
        <v>18821.49336</v>
      </c>
      <c r="N206" s="4">
        <v>1628.5064200000002</v>
      </c>
      <c r="O206" s="4">
        <v>23.356680000000001</v>
      </c>
      <c r="P206" s="4">
        <v>292.88150000000002</v>
      </c>
      <c r="Q206" s="4">
        <v>574.99493000000007</v>
      </c>
      <c r="R206" s="4">
        <v>16190.611860000001</v>
      </c>
      <c r="S206" s="4">
        <v>151347.54181999995</v>
      </c>
    </row>
    <row r="207" spans="1:20" s="2" customFormat="1" ht="12.75" x14ac:dyDescent="0.2">
      <c r="A207" s="8" t="s">
        <v>61</v>
      </c>
      <c r="B207" s="4">
        <v>0</v>
      </c>
      <c r="C207" s="4">
        <v>0</v>
      </c>
      <c r="D207" s="4">
        <v>34403.837270000004</v>
      </c>
      <c r="E207" s="4">
        <v>12232.773780000001</v>
      </c>
      <c r="F207" s="4">
        <v>19.95862</v>
      </c>
      <c r="G207" s="4">
        <v>5624.3309599999993</v>
      </c>
      <c r="H207" s="4">
        <v>17581.02362</v>
      </c>
      <c r="I207" s="4">
        <v>40569.474580000002</v>
      </c>
      <c r="J207" s="4">
        <v>1721.70372</v>
      </c>
      <c r="K207" s="4">
        <v>0</v>
      </c>
      <c r="L207" s="4">
        <v>2856.4233199999999</v>
      </c>
      <c r="M207" s="4">
        <v>19262.749370000001</v>
      </c>
      <c r="N207" s="4">
        <v>1540.47461</v>
      </c>
      <c r="O207" s="4">
        <v>22.993860000000002</v>
      </c>
      <c r="P207" s="4">
        <v>255.59154000000001</v>
      </c>
      <c r="Q207" s="4">
        <v>595.03286000000003</v>
      </c>
      <c r="R207" s="4">
        <v>16126.75505</v>
      </c>
      <c r="S207" s="4">
        <v>152813.12316000002</v>
      </c>
    </row>
    <row r="208" spans="1:20" s="2" customFormat="1" ht="12.75" x14ac:dyDescent="0.2">
      <c r="A208" s="8" t="s">
        <v>62</v>
      </c>
      <c r="B208" s="4">
        <v>0</v>
      </c>
      <c r="C208" s="4">
        <v>0</v>
      </c>
      <c r="D208" s="4">
        <v>34005.187169999997</v>
      </c>
      <c r="E208" s="4">
        <v>13320.542079999999</v>
      </c>
      <c r="F208" s="4">
        <v>12.95862</v>
      </c>
      <c r="G208" s="4">
        <v>5541.6183699999992</v>
      </c>
      <c r="H208" s="4">
        <v>15239.849109999999</v>
      </c>
      <c r="I208" s="4">
        <v>40683.209790000001</v>
      </c>
      <c r="J208" s="4">
        <v>1683.88087</v>
      </c>
      <c r="K208" s="4">
        <v>0</v>
      </c>
      <c r="L208" s="4">
        <v>2789.8009699999998</v>
      </c>
      <c r="M208" s="4">
        <v>19080.062539999999</v>
      </c>
      <c r="N208" s="4">
        <v>1506.2514999999999</v>
      </c>
      <c r="O208" s="4">
        <v>22.13439</v>
      </c>
      <c r="P208" s="4">
        <v>231.85185000000001</v>
      </c>
      <c r="Q208" s="4">
        <v>637.38397000000009</v>
      </c>
      <c r="R208" s="4">
        <v>16637.19616</v>
      </c>
      <c r="S208" s="4">
        <v>151391.92738999997</v>
      </c>
    </row>
    <row r="209" spans="1:19" ht="12.75" x14ac:dyDescent="0.2">
      <c r="A209" s="8" t="s">
        <v>58</v>
      </c>
      <c r="B209" s="4">
        <v>0</v>
      </c>
      <c r="C209" s="4">
        <v>0</v>
      </c>
      <c r="D209" s="4">
        <v>34733.940889999991</v>
      </c>
      <c r="E209" s="4">
        <v>14102.822659999998</v>
      </c>
      <c r="F209" s="4">
        <v>12.95862</v>
      </c>
      <c r="G209" s="4">
        <v>5468.1436700000004</v>
      </c>
      <c r="H209" s="4">
        <v>14016.103880000001</v>
      </c>
      <c r="I209" s="4">
        <v>40911.101289999999</v>
      </c>
      <c r="J209" s="4">
        <v>2651.2357200000001</v>
      </c>
      <c r="K209" s="4">
        <v>0</v>
      </c>
      <c r="L209" s="4">
        <v>3067.2321000000002</v>
      </c>
      <c r="M209" s="4">
        <v>20385.777539999999</v>
      </c>
      <c r="N209" s="4">
        <v>1506.1546800000001</v>
      </c>
      <c r="O209" s="4">
        <v>21.76183</v>
      </c>
      <c r="P209" s="4">
        <v>221.04431</v>
      </c>
      <c r="Q209" s="4">
        <v>702.32709</v>
      </c>
      <c r="R209" s="4">
        <v>16864.919040000001</v>
      </c>
      <c r="S209" s="4">
        <v>154665.52332000001</v>
      </c>
    </row>
    <row r="210" spans="1:19" ht="12.75" x14ac:dyDescent="0.2">
      <c r="A210" s="3">
        <v>2025</v>
      </c>
    </row>
    <row r="211" spans="1:19" ht="12.75" x14ac:dyDescent="0.2">
      <c r="A211" s="8" t="s">
        <v>60</v>
      </c>
      <c r="B211" s="4">
        <v>0</v>
      </c>
      <c r="C211" s="4">
        <v>0</v>
      </c>
      <c r="D211" s="4">
        <v>33840.017390000001</v>
      </c>
      <c r="E211" s="4">
        <v>13801.213140000002</v>
      </c>
      <c r="F211" s="4">
        <v>12.95862</v>
      </c>
      <c r="G211" s="4">
        <v>5557.97523</v>
      </c>
      <c r="H211" s="4">
        <v>15909.47344</v>
      </c>
      <c r="I211" s="4">
        <v>40575.360209999897</v>
      </c>
      <c r="J211" s="4">
        <v>2606.4121</v>
      </c>
      <c r="K211" s="4">
        <v>0</v>
      </c>
      <c r="L211" s="4">
        <v>3090.7874499999998</v>
      </c>
      <c r="M211" s="4">
        <v>20707.763599999998</v>
      </c>
      <c r="N211" s="4">
        <v>1497.74657</v>
      </c>
      <c r="O211" s="4">
        <v>19.876830000000002</v>
      </c>
      <c r="P211" s="4">
        <v>185.36355</v>
      </c>
      <c r="Q211" s="4">
        <v>758.24710000000005</v>
      </c>
      <c r="R211" s="4">
        <v>17101.586500000001</v>
      </c>
      <c r="S211" s="4">
        <v>155664.7817299999</v>
      </c>
    </row>
    <row r="212" spans="1:19" ht="12.75" x14ac:dyDescent="0.2">
      <c r="A212" s="8" t="s">
        <v>61</v>
      </c>
      <c r="B212" s="4">
        <v>0</v>
      </c>
      <c r="C212" s="4">
        <v>0</v>
      </c>
      <c r="D212" s="4">
        <v>35685.344699999987</v>
      </c>
      <c r="E212" s="4">
        <v>13845.032950000003</v>
      </c>
      <c r="F212" s="4">
        <v>12.95862</v>
      </c>
      <c r="G212" s="4">
        <v>5163.0853000000006</v>
      </c>
      <c r="H212" s="4">
        <v>16086.754650000001</v>
      </c>
      <c r="I212" s="4">
        <v>40857.533699999934</v>
      </c>
      <c r="J212" s="4">
        <v>3470.0077799999995</v>
      </c>
      <c r="K212" s="4">
        <v>0</v>
      </c>
      <c r="L212" s="4">
        <v>3047.3494799999999</v>
      </c>
      <c r="M212" s="4">
        <v>20886.246990000025</v>
      </c>
      <c r="N212" s="4">
        <v>1533.4150100000002</v>
      </c>
      <c r="O212" s="4">
        <v>285.98383000000001</v>
      </c>
      <c r="P212" s="4">
        <v>153.52343999999999</v>
      </c>
      <c r="Q212" s="4">
        <v>964.91397000000018</v>
      </c>
      <c r="R212" s="4">
        <v>16927.183950000006</v>
      </c>
      <c r="S212" s="4">
        <v>158919.33436999994</v>
      </c>
    </row>
    <row r="213" spans="1:19" ht="12.75" x14ac:dyDescent="0.2">
      <c r="A213" s="8" t="s">
        <v>62</v>
      </c>
      <c r="B213" s="4">
        <v>0</v>
      </c>
      <c r="C213" s="4">
        <v>0</v>
      </c>
      <c r="D213" s="4">
        <v>37388.70674999999</v>
      </c>
      <c r="E213" s="4">
        <v>14452.499839999997</v>
      </c>
      <c r="F213" s="4">
        <v>12.95862</v>
      </c>
      <c r="G213" s="4">
        <v>4962.2125699999997</v>
      </c>
      <c r="H213" s="4">
        <v>15577.840020000009</v>
      </c>
      <c r="I213" s="4">
        <v>40581.651359999938</v>
      </c>
      <c r="J213" s="4">
        <v>3431.3021200000007</v>
      </c>
      <c r="K213" s="4">
        <v>0</v>
      </c>
      <c r="L213" s="4">
        <v>3039.8969300000003</v>
      </c>
      <c r="M213" s="4">
        <v>20852.295000000009</v>
      </c>
      <c r="N213" s="4">
        <v>1526.8016900000002</v>
      </c>
      <c r="O213" s="4">
        <v>285.24596000000003</v>
      </c>
      <c r="P213" s="4">
        <v>128.28634</v>
      </c>
      <c r="Q213" s="4">
        <v>994.26155999999992</v>
      </c>
      <c r="R213" s="4">
        <v>17681.061940000021</v>
      </c>
      <c r="S213" s="4">
        <v>160915.02069999994</v>
      </c>
    </row>
    <row r="214" spans="1:19" ht="12.75" x14ac:dyDescent="0.2">
      <c r="A214" s="8" t="s">
        <v>58</v>
      </c>
      <c r="B214" s="4">
        <v>0</v>
      </c>
      <c r="C214" s="4">
        <v>0</v>
      </c>
      <c r="D214" s="4">
        <v>39645.269919999999</v>
      </c>
      <c r="E214" s="4">
        <v>14337.171419999999</v>
      </c>
      <c r="F214" s="4">
        <v>9.9586199999999998</v>
      </c>
      <c r="G214" s="4">
        <v>4866.9387800000004</v>
      </c>
      <c r="H214" s="4">
        <v>17196.436760000001</v>
      </c>
      <c r="I214" s="4">
        <v>41896.841880000014</v>
      </c>
      <c r="J214" s="4">
        <v>4502.7151299999996</v>
      </c>
      <c r="K214" s="4">
        <v>0</v>
      </c>
      <c r="L214" s="4">
        <v>2883.0867000000003</v>
      </c>
      <c r="M214" s="4">
        <v>24723.282710000007</v>
      </c>
      <c r="N214" s="4">
        <v>1434.0800899999995</v>
      </c>
      <c r="O214" s="4">
        <v>301.72187999999994</v>
      </c>
      <c r="P214" s="4">
        <v>117.01842000000001</v>
      </c>
      <c r="Q214" s="4">
        <v>1200.1180300000001</v>
      </c>
      <c r="R214" s="4">
        <v>17989.109400000012</v>
      </c>
      <c r="S214" s="4">
        <v>171103.74974000006</v>
      </c>
    </row>
    <row r="215" spans="1:19" ht="12.75" x14ac:dyDescent="0.2">
      <c r="A215" s="3">
        <v>2026</v>
      </c>
    </row>
    <row r="216" spans="1:19" ht="12.75" x14ac:dyDescent="0.2">
      <c r="A216" s="8" t="s">
        <v>60</v>
      </c>
      <c r="B216" s="4">
        <v>0</v>
      </c>
      <c r="C216" s="4">
        <v>0</v>
      </c>
      <c r="D216" s="4">
        <v>40123.041789999988</v>
      </c>
      <c r="E216" s="4">
        <v>14143.423689999998</v>
      </c>
      <c r="F216" s="4">
        <v>9.9586199999999998</v>
      </c>
      <c r="G216" s="4">
        <v>4859.1615400000019</v>
      </c>
      <c r="H216" s="4">
        <v>17556.330209999993</v>
      </c>
      <c r="I216" s="4">
        <v>41701.16569999999</v>
      </c>
      <c r="J216" s="4">
        <v>4687.4182000000001</v>
      </c>
      <c r="K216" s="4">
        <v>0</v>
      </c>
      <c r="L216" s="4">
        <v>3028.0563800000004</v>
      </c>
      <c r="M216" s="4">
        <v>27226.859700000023</v>
      </c>
      <c r="N216" s="4">
        <v>1525.6163999999999</v>
      </c>
      <c r="O216" s="4">
        <v>295.03527000000003</v>
      </c>
      <c r="P216" s="4">
        <v>95.664490000000001</v>
      </c>
      <c r="Q216" s="4">
        <v>1201.8197999999998</v>
      </c>
      <c r="R216" s="4">
        <v>18168.490630000011</v>
      </c>
      <c r="S216" s="4">
        <v>174622.04241999998</v>
      </c>
    </row>
  </sheetData>
  <mergeCells count="1">
    <mergeCell ref="A1:S1"/>
  </mergeCells>
  <phoneticPr fontId="6" type="noConversion"/>
  <printOptions horizontalCentered="1"/>
  <pageMargins left="0" right="0" top="0.51181102362204722" bottom="0.51181102362204722" header="0.31496062992125984" footer="0.31496062992125984"/>
  <pageSetup paperSize="5" scale="75" orientation="landscape" r:id="rId1"/>
  <headerFooter>
    <oddFooter>&amp;C&amp;P</oddFooter>
  </headerFooter>
  <rowBreaks count="1" manualBreakCount="1">
    <brk id="118" max="16383" man="1"/>
  </rowBreaks>
  <ignoredErrors>
    <ignoredError sqref="A140 A138 A135 A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1978-2026</vt:lpstr>
      <vt:lpstr>'1978-2026'!Print_Area</vt:lpstr>
      <vt:lpstr>'1978-2026'!Print_Titles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2015-07-23T15:16:25Z</cp:lastPrinted>
  <dcterms:created xsi:type="dcterms:W3CDTF">2001-12-13T16:42:33Z</dcterms:created>
  <dcterms:modified xsi:type="dcterms:W3CDTF">2026-05-15T14:58:44Z</dcterms:modified>
</cp:coreProperties>
</file>