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5 Public Finance\"/>
    </mc:Choice>
  </mc:AlternateContent>
  <xr:revisionPtr revIDLastSave="0" documentId="13_ncr:1_{B9629AD2-90B9-4814-B6CC-AF5B351C3D7D}" xr6:coauthVersionLast="47" xr6:coauthVersionMax="47" xr10:uidLastSave="{00000000-0000-0000-0000-000000000000}"/>
  <bookViews>
    <workbookView xWindow="-90" yWindow="0" windowWidth="24915" windowHeight="15030" xr2:uid="{00000000-000D-0000-FFFF-FFFF00000000}"/>
  </bookViews>
  <sheets>
    <sheet name="1987-2023" sheetId="6" r:id="rId1"/>
    <sheet name="Sheet1" sheetId="7" r:id="rId2"/>
  </sheets>
  <definedNames>
    <definedName name="__123Graph_A" localSheetId="0" hidden="1">'1987-2023'!$B$35:$B$35</definedName>
    <definedName name="__123Graph_A" hidden="1">#REF!</definedName>
    <definedName name="__123Graph_B" localSheetId="0" hidden="1">'1987-2023'!#REF!</definedName>
    <definedName name="__123Graph_B" hidden="1">#REF!</definedName>
    <definedName name="__123Graph_C" localSheetId="0" hidden="1">'1987-2023'!$C$35:$C$35</definedName>
    <definedName name="__123Graph_C" hidden="1">#REF!</definedName>
    <definedName name="__123Graph_D" localSheetId="0" hidden="1">'1987-2023'!#REF!</definedName>
    <definedName name="__123Graph_D" hidden="1">#REF!</definedName>
    <definedName name="__123Graph_E" localSheetId="0" hidden="1">'1987-2023'!$D$35:$D$35</definedName>
    <definedName name="__123Graph_E" hidden="1">#REF!</definedName>
    <definedName name="__123Graph_F" localSheetId="0" hidden="1">'1987-2023'!#REF!</definedName>
    <definedName name="__123Graph_F" hidden="1">#REF!</definedName>
    <definedName name="__123Graph_X" localSheetId="0" hidden="1">'1987-2023'!#REF!</definedName>
    <definedName name="__123Graph_X" hidden="1">#REF!</definedName>
    <definedName name="A" localSheetId="0">'1987-2023'!#REF!</definedName>
    <definedName name="A">#REF!</definedName>
    <definedName name="_xlnm.Print_Area" localSheetId="0">'1987-2023'!$A$7:$E$398</definedName>
    <definedName name="Print_Area_MI" localSheetId="0">'1987-2023'!#REF!</definedName>
    <definedName name="_xlnm.Print_Titles" localSheetId="0">'1987-2023'!$1:$6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3" i="6" l="1"/>
  <c r="E542" i="6"/>
  <c r="E541" i="6"/>
  <c r="B538" i="6" l="1"/>
  <c r="E524" i="6"/>
  <c r="E540" i="6"/>
  <c r="E537" i="6"/>
  <c r="E536" i="6"/>
  <c r="E535" i="6"/>
  <c r="E534" i="6"/>
  <c r="E533" i="6"/>
  <c r="E532" i="6"/>
  <c r="E531" i="6"/>
  <c r="D538" i="6" l="1"/>
  <c r="C538" i="6"/>
  <c r="E530" i="6" l="1"/>
  <c r="E529" i="6"/>
  <c r="E528" i="6"/>
  <c r="E527" i="6"/>
  <c r="E526" i="6" l="1"/>
  <c r="E538" i="6" s="1"/>
  <c r="B517" i="6" l="1"/>
  <c r="B524" i="6" s="1"/>
  <c r="E512" i="6"/>
  <c r="C524" i="6" l="1"/>
  <c r="D524" i="6"/>
  <c r="E523" i="6" l="1"/>
  <c r="E522" i="6" l="1"/>
  <c r="E521" i="6" l="1"/>
  <c r="E513" i="6" l="1"/>
  <c r="E514" i="6"/>
  <c r="E515" i="6"/>
  <c r="E516" i="6"/>
  <c r="E517" i="6"/>
  <c r="E518" i="6"/>
  <c r="E519" i="6"/>
  <c r="E520" i="6"/>
  <c r="C510" i="6" l="1"/>
  <c r="D510" i="6"/>
  <c r="B510" i="6"/>
  <c r="E499" i="6"/>
  <c r="E500" i="6"/>
  <c r="E501" i="6"/>
  <c r="E502" i="6"/>
  <c r="E503" i="6"/>
  <c r="E504" i="6"/>
  <c r="E505" i="6"/>
  <c r="E506" i="6"/>
  <c r="E507" i="6"/>
  <c r="E508" i="6"/>
  <c r="E509" i="6"/>
  <c r="E498" i="6" l="1"/>
  <c r="E510" i="6" s="1"/>
  <c r="C496" i="6" l="1"/>
  <c r="D496" i="6"/>
  <c r="B496" i="6"/>
  <c r="E495" i="6"/>
  <c r="E494" i="6" l="1"/>
  <c r="E493" i="6" l="1"/>
  <c r="E492" i="6" l="1"/>
  <c r="E491" i="6" l="1"/>
  <c r="E490" i="6" l="1"/>
  <c r="E489" i="6" l="1"/>
  <c r="E488" i="6" l="1"/>
  <c r="E487" i="6" l="1"/>
  <c r="E486" i="6" l="1"/>
  <c r="E485" i="6" l="1"/>
  <c r="B479" i="6" l="1"/>
  <c r="E484" i="6" l="1"/>
  <c r="E496" i="6" s="1"/>
  <c r="C482" i="6" l="1"/>
  <c r="D482" i="6"/>
  <c r="B482" i="6"/>
  <c r="E481" i="6" l="1"/>
  <c r="E373" i="6" l="1"/>
  <c r="E374" i="6"/>
  <c r="E375" i="6"/>
  <c r="E376" i="6"/>
  <c r="E377" i="6"/>
  <c r="E378" i="6"/>
  <c r="E379" i="6"/>
  <c r="E380" i="6"/>
  <c r="E381" i="6"/>
  <c r="E382" i="6"/>
  <c r="E383" i="6"/>
  <c r="E372" i="6"/>
  <c r="C384" i="6"/>
  <c r="D384" i="6"/>
  <c r="E384" i="6" l="1"/>
  <c r="E480" i="6"/>
  <c r="E479" i="6" l="1"/>
  <c r="E478" i="6" l="1"/>
  <c r="E477" i="6" l="1"/>
  <c r="E476" i="6" l="1"/>
  <c r="E475" i="6" l="1"/>
  <c r="D454" i="6" l="1"/>
  <c r="E474" i="6" l="1"/>
  <c r="E473" i="6" l="1"/>
  <c r="E472" i="6" l="1"/>
  <c r="E471" i="6" l="1"/>
  <c r="E470" i="6" l="1"/>
  <c r="E482" i="6" s="1"/>
  <c r="D468" i="6" l="1"/>
  <c r="C468" i="6"/>
  <c r="B468" i="6"/>
  <c r="E467" i="6" l="1"/>
  <c r="E466" i="6" l="1"/>
  <c r="E465" i="6" l="1"/>
  <c r="E464" i="6" l="1"/>
  <c r="E463" i="6" l="1"/>
  <c r="E462" i="6" l="1"/>
  <c r="E461" i="6" l="1"/>
  <c r="E460" i="6" l="1"/>
  <c r="E459" i="6" l="1"/>
  <c r="E458" i="6" l="1"/>
  <c r="E457" i="6" l="1"/>
  <c r="E456" i="6" l="1"/>
  <c r="E468" i="6" s="1"/>
  <c r="E453" i="6" l="1"/>
  <c r="B454" i="6" l="1"/>
  <c r="E452" i="6" l="1"/>
  <c r="E451" i="6" l="1"/>
  <c r="E450" i="6" l="1"/>
  <c r="E449" i="6" l="1"/>
  <c r="E448" i="6" l="1"/>
  <c r="E447" i="6" l="1"/>
  <c r="E446" i="6" l="1"/>
  <c r="E445" i="6" l="1"/>
  <c r="E444" i="6" l="1"/>
  <c r="E443" i="6" l="1"/>
  <c r="E442" i="6" l="1"/>
  <c r="C440" i="6" l="1"/>
  <c r="D440" i="6"/>
  <c r="B440" i="6"/>
  <c r="E439" i="6"/>
  <c r="E438" i="6" l="1"/>
  <c r="E437" i="6" l="1"/>
  <c r="E436" i="6" l="1"/>
  <c r="E435" i="6" l="1"/>
  <c r="E434" i="6" l="1"/>
  <c r="E433" i="6" l="1"/>
  <c r="E432" i="6" l="1"/>
  <c r="E431" i="6" l="1"/>
  <c r="E430" i="6" l="1"/>
  <c r="D426" i="6" l="1"/>
  <c r="C426" i="6"/>
  <c r="B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B412" i="6"/>
  <c r="E411" i="6"/>
  <c r="E410" i="6"/>
  <c r="E409" i="6"/>
  <c r="E408" i="6"/>
  <c r="E407" i="6"/>
  <c r="E406" i="6"/>
  <c r="D403" i="6"/>
  <c r="C403" i="6"/>
  <c r="C412" i="6" s="1"/>
  <c r="E402" i="6"/>
  <c r="E401" i="6"/>
  <c r="E400" i="6"/>
  <c r="E426" i="6" l="1"/>
  <c r="D404" i="6"/>
  <c r="E404" i="6" s="1"/>
  <c r="E403" i="6"/>
  <c r="E429" i="6"/>
  <c r="D405" i="6" l="1"/>
  <c r="E405" i="6" s="1"/>
  <c r="E412" i="6" s="1"/>
  <c r="E428" i="6"/>
  <c r="E440" i="6" s="1"/>
  <c r="D412" i="6" l="1"/>
  <c r="B398" i="6"/>
  <c r="C398" i="6" l="1"/>
  <c r="B384" i="6"/>
  <c r="C370" i="6" l="1"/>
  <c r="B370" i="6"/>
  <c r="E369" i="6"/>
  <c r="D370" i="6"/>
  <c r="E368" i="6"/>
  <c r="E367" i="6"/>
  <c r="E366" i="6"/>
  <c r="E365" i="6"/>
  <c r="E364" i="6"/>
  <c r="E363" i="6"/>
  <c r="E362" i="6"/>
  <c r="E361" i="6"/>
  <c r="E360" i="6"/>
  <c r="E359" i="6"/>
  <c r="E358" i="6"/>
  <c r="D356" i="6"/>
  <c r="E355" i="6"/>
  <c r="C356" i="6"/>
  <c r="B356" i="6"/>
  <c r="E354" i="6"/>
  <c r="E353" i="6"/>
  <c r="E352" i="6"/>
  <c r="E351" i="6"/>
  <c r="E350" i="6"/>
  <c r="E349" i="6"/>
  <c r="E348" i="6"/>
  <c r="E347" i="6"/>
  <c r="E346" i="6"/>
  <c r="E345" i="6"/>
  <c r="E344" i="6"/>
  <c r="D342" i="6"/>
  <c r="C342" i="6"/>
  <c r="B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D328" i="6"/>
  <c r="C328" i="6"/>
  <c r="B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D314" i="6"/>
  <c r="C314" i="6"/>
  <c r="B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D300" i="6"/>
  <c r="C300" i="6"/>
  <c r="B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D286" i="6"/>
  <c r="C286" i="6"/>
  <c r="B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D272" i="6"/>
  <c r="B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D258" i="6"/>
  <c r="B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D244" i="6"/>
  <c r="B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D230" i="6"/>
  <c r="C230" i="6"/>
  <c r="B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D216" i="6"/>
  <c r="C216" i="6"/>
  <c r="B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D202" i="6"/>
  <c r="C202" i="6"/>
  <c r="B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D188" i="6"/>
  <c r="C188" i="6"/>
  <c r="B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D174" i="6"/>
  <c r="C174" i="6"/>
  <c r="B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D160" i="6"/>
  <c r="C160" i="6"/>
  <c r="B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D146" i="6"/>
  <c r="C146" i="6"/>
  <c r="B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D132" i="6"/>
  <c r="C132" i="6"/>
  <c r="B131" i="6"/>
  <c r="E131" i="6" s="1"/>
  <c r="E130" i="6"/>
  <c r="E129" i="6"/>
  <c r="E128" i="6"/>
  <c r="E127" i="6"/>
  <c r="E126" i="6"/>
  <c r="E125" i="6"/>
  <c r="E124" i="6"/>
  <c r="E123" i="6"/>
  <c r="E122" i="6"/>
  <c r="E121" i="6"/>
  <c r="E120" i="6"/>
  <c r="D118" i="6"/>
  <c r="C118" i="6"/>
  <c r="B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D104" i="6"/>
  <c r="C104" i="6"/>
  <c r="B104" i="6"/>
  <c r="E103" i="6"/>
  <c r="E102" i="6"/>
  <c r="E101" i="6"/>
  <c r="E100" i="6"/>
  <c r="E99" i="6"/>
  <c r="E98" i="6"/>
  <c r="E97" i="6"/>
  <c r="E96" i="6"/>
  <c r="E95" i="6"/>
  <c r="E94" i="6"/>
  <c r="E93" i="6"/>
  <c r="E92" i="6"/>
  <c r="D90" i="6"/>
  <c r="C90" i="6"/>
  <c r="B90" i="6"/>
  <c r="E89" i="6"/>
  <c r="E88" i="6"/>
  <c r="E87" i="6"/>
  <c r="E86" i="6"/>
  <c r="E85" i="6"/>
  <c r="E84" i="6"/>
  <c r="E83" i="6"/>
  <c r="E82" i="6"/>
  <c r="E81" i="6"/>
  <c r="E80" i="6"/>
  <c r="E79" i="6"/>
  <c r="E78" i="6"/>
  <c r="D76" i="6"/>
  <c r="C76" i="6"/>
  <c r="B76" i="6"/>
  <c r="E75" i="6"/>
  <c r="E74" i="6"/>
  <c r="E73" i="6"/>
  <c r="E72" i="6"/>
  <c r="E71" i="6"/>
  <c r="E70" i="6"/>
  <c r="E69" i="6"/>
  <c r="E68" i="6"/>
  <c r="E67" i="6"/>
  <c r="E66" i="6"/>
  <c r="E65" i="6"/>
  <c r="E64" i="6"/>
  <c r="E8" i="6"/>
  <c r="E9" i="6"/>
  <c r="E10" i="6"/>
  <c r="E11" i="6"/>
  <c r="E12" i="6"/>
  <c r="E13" i="6"/>
  <c r="E14" i="6"/>
  <c r="E15" i="6"/>
  <c r="E16" i="6"/>
  <c r="E17" i="6"/>
  <c r="E18" i="6"/>
  <c r="E19" i="6"/>
  <c r="B20" i="6"/>
  <c r="C20" i="6"/>
  <c r="D20" i="6"/>
  <c r="E22" i="6"/>
  <c r="E23" i="6"/>
  <c r="E24" i="6"/>
  <c r="E25" i="6"/>
  <c r="E26" i="6"/>
  <c r="E27" i="6"/>
  <c r="E28" i="6"/>
  <c r="E29" i="6"/>
  <c r="E30" i="6"/>
  <c r="E31" i="6"/>
  <c r="E32" i="6"/>
  <c r="E33" i="6"/>
  <c r="B34" i="6"/>
  <c r="C34" i="6"/>
  <c r="D34" i="6"/>
  <c r="E36" i="6"/>
  <c r="E37" i="6"/>
  <c r="E38" i="6"/>
  <c r="E39" i="6"/>
  <c r="E40" i="6"/>
  <c r="E41" i="6"/>
  <c r="E42" i="6"/>
  <c r="E43" i="6"/>
  <c r="E44" i="6"/>
  <c r="E45" i="6"/>
  <c r="E46" i="6"/>
  <c r="E47" i="6"/>
  <c r="B48" i="6"/>
  <c r="C48" i="6"/>
  <c r="D48" i="6"/>
  <c r="E50" i="6"/>
  <c r="E51" i="6"/>
  <c r="E52" i="6"/>
  <c r="E53" i="6"/>
  <c r="E54" i="6"/>
  <c r="E55" i="6"/>
  <c r="E56" i="6"/>
  <c r="E57" i="6"/>
  <c r="E58" i="6"/>
  <c r="E59" i="6"/>
  <c r="E60" i="6"/>
  <c r="E61" i="6"/>
  <c r="B62" i="6"/>
  <c r="C62" i="6"/>
  <c r="D62" i="6"/>
  <c r="E398" i="6" l="1"/>
  <c r="E174" i="6"/>
  <c r="E146" i="6"/>
  <c r="E370" i="6"/>
  <c r="E230" i="6"/>
  <c r="E90" i="6"/>
  <c r="E118" i="6"/>
  <c r="E286" i="6"/>
  <c r="E314" i="6"/>
  <c r="E342" i="6"/>
  <c r="E356" i="6"/>
  <c r="E62" i="6"/>
  <c r="E34" i="6"/>
  <c r="E202" i="6"/>
  <c r="E48" i="6"/>
  <c r="E20" i="6"/>
  <c r="E76" i="6"/>
  <c r="E104" i="6"/>
  <c r="E160" i="6"/>
  <c r="E188" i="6"/>
  <c r="E216" i="6"/>
  <c r="E244" i="6"/>
  <c r="E258" i="6"/>
  <c r="E272" i="6"/>
  <c r="E300" i="6"/>
  <c r="E328" i="6"/>
  <c r="E132" i="6"/>
  <c r="B132" i="6"/>
  <c r="D398" i="6" l="1"/>
  <c r="C454" i="6"/>
  <c r="E454" i="6"/>
</calcChain>
</file>

<file path=xl/sharedStrings.xml><?xml version="1.0" encoding="utf-8"?>
<sst xmlns="http://schemas.openxmlformats.org/spreadsheetml/2006/main" count="536" uniqueCount="43">
  <si>
    <t xml:space="preserve"> </t>
  </si>
  <si>
    <t>Financial</t>
  </si>
  <si>
    <t>End of</t>
  </si>
  <si>
    <t>Central</t>
  </si>
  <si>
    <t>Period</t>
  </si>
  <si>
    <t>Government</t>
  </si>
  <si>
    <t xml:space="preserve">  Total</t>
  </si>
  <si>
    <t>Total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</si>
  <si>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</si>
  <si>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</si>
  <si>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</si>
  <si>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</si>
  <si>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</si>
  <si>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</si>
  <si>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</si>
  <si>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</si>
  <si>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</si>
  <si>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</si>
  <si>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</si>
  <si>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</si>
  <si>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</si>
  <si>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</si>
  <si>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 xml:space="preserve">       $'000</t>
  </si>
  <si>
    <t>2002</t>
  </si>
  <si>
    <t>2003</t>
  </si>
  <si>
    <t>2004</t>
  </si>
  <si>
    <t>2005</t>
  </si>
  <si>
    <t>2006</t>
  </si>
  <si>
    <t>Non-Financial</t>
  </si>
  <si>
    <t>Public Sector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</si>
  <si>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</si>
  <si>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</si>
  <si>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</si>
  <si>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</si>
  <si>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</si>
  <si>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</si>
  <si>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</si>
  <si>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</si>
  <si>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</si>
  <si>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</si>
  <si>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</si>
  <si>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</si>
  <si>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TABLE 36: PUBLIC SECTOR: DISBURSEMENTS ON EXTERNAL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</si>
</sst>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\(0\)"/>
    <numFmt numFmtId="165" formatCode="0,000.0"/>
    <numFmt numFmtId="166" formatCode="00,000.0"/>
  </numFmts>
  <fonts count="10" x14ac:knownFonts="1">
    <font>
      <sz val="10"/>
      <name val="Courie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8"/>
      <color indexed="8"/>
      <name val="MS Sans Serif"/>
    </font>
    <font>
      <b/>
      <sz val="8"/>
      <color indexed="8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23">
    <xf numFmtId="37" fontId="0" fillId="0" borderId="0" xfId="0"/>
    <xf numFmtId="37" fontId="1" fillId="0" borderId="0" xfId="0" applyFont="1"/>
    <xf numFmtId="37" fontId="3" fillId="0" borderId="0" xfId="0" applyFont="1"/>
    <xf numFmtId="37" fontId="4" fillId="0" borderId="0" xfId="0" applyFont="1"/>
    <xf numFmtId="37" fontId="2" fillId="0" borderId="0" xfId="0" applyFont="1"/>
    <xf numFmtId="37" fontId="5" fillId="0" borderId="0" xfId="0" applyFont="1"/>
    <xf numFmtId="37" fontId="2" fillId="0" borderId="1" xfId="0" applyFont="1" applyBorder="1" applyAlignment="1">
      <alignment horizontal="center"/>
    </xf>
    <xf numFmtId="37" fontId="2" fillId="0" borderId="0" xfId="0" quotePrefix="1" applyFont="1" applyAlignment="1">
      <alignment horizontal="left"/>
    </xf>
    <xf numFmtId="37" fontId="2" fillId="0" borderId="0" xfId="0" quotePrefix="1" applyFont="1"/>
    <xf numFmtId="164" fontId="2" fillId="0" borderId="0" xfId="0" quotePrefix="1" applyNumberFormat="1" applyFont="1" applyAlignment="1">
      <alignment horizontal="left"/>
    </xf>
    <xf numFmtId="0" fontId="2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Continuous" vertical="center"/>
    </xf>
    <xf numFmtId="37" fontId="7" fillId="0" borderId="0" xfId="0" applyFont="1" applyAlignment="1">
      <alignment horizontal="center" vertical="top"/>
    </xf>
    <xf numFmtId="37" fontId="2" fillId="0" borderId="2" xfId="0" applyFont="1" applyBorder="1" applyAlignment="1">
      <alignment horizontal="center"/>
    </xf>
    <xf numFmtId="37" fontId="3" fillId="0" borderId="0" xfId="0" applyFont="1" applyAlignment="1">
      <alignment horizontal="left"/>
    </xf>
    <xf numFmtId="37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7" fontId="6" fillId="0" borderId="0" xfId="0" applyFont="1" applyAlignment="1">
      <alignment horizontal="left" vertical="center"/>
    </xf>
    <xf numFmtId="37" fontId="7" fillId="0" borderId="0" xfId="0" applyFont="1" applyAlignment="1">
      <alignment horizontal="left" vertical="center"/>
    </xf>
    <xf numFmtId="37" fontId="2" fillId="0" borderId="0" xfId="0" quotePrefix="1" applyFont="1" applyAlignment="1">
      <alignment horizontal="right"/>
    </xf>
    <xf numFmtId="37" fontId="8" fillId="0" borderId="0" xfId="0" applyFont="1" applyAlignment="1" applyProtection="1">
      <alignment horizontal="left" vertical="top"/>
      <protection locked="0"/>
    </xf>
    <xf numFmtId="165" fontId="9" fillId="0" borderId="0" xfId="0" applyNumberFormat="1" applyFont="1" applyAlignment="1" applyProtection="1">
      <alignment horizontal="right" vertical="top"/>
      <protection locked="0"/>
    </xf>
    <xf numFmtId="166" fontId="9" fillId="0" borderId="0" xfId="0" applyNumberFormat="1" applyFont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N550"/>
  <sheetViews>
    <sheetView showGridLines="0" tabSelected="1" zoomScaleNormal="100" zoomScaleSheetLayoutView="100" workbookViewId="0">
      <pane xSplit="1" ySplit="6" topLeftCell="B525" activePane="bottomRight" state="frozen"/>
      <selection pane="topRight" activeCell="B1" sqref="B1"/>
      <selection pane="bottomLeft" activeCell="A12" sqref="A12"/>
      <selection pane="bottomRight" activeCell="A4" sqref="A4"/>
    </sheetView>
  </sheetViews>
  <sheetFormatPr defaultColWidth="9.625" defaultRowHeight="21" customHeight="1" x14ac:dyDescent="0.15"/>
  <cols>
    <col min="1" max="1" width="10.75" customWidth="1"/>
    <col min="2" max="2" width="15.25" customWidth="1"/>
    <col min="3" max="3" width="15.5" customWidth="1"/>
    <col min="4" max="4" width="16.125" customWidth="1"/>
    <col min="5" max="5" width="11.625" customWidth="1"/>
    <col min="6" max="6" width="8.625" customWidth="1"/>
    <col min="8" max="8" width="3.625" customWidth="1"/>
    <col min="9" max="9" width="1" customWidth="1"/>
    <col min="10" max="10" width="8" customWidth="1"/>
  </cols>
  <sheetData>
    <row r="1" spans="1:9" s="11" customFormat="1" ht="15.75" x14ac:dyDescent="0.15">
      <c r="A1" s="17" t="s">
        <v>42</v>
      </c>
      <c r="B1" s="17"/>
      <c r="C1" s="17"/>
      <c r="D1" s="17"/>
      <c r="E1" s="17"/>
      <c r="F1" s="18"/>
      <c r="G1" s="12"/>
      <c r="H1" s="12"/>
      <c r="I1" s="12"/>
    </row>
    <row r="2" spans="1:9" s="11" customFormat="1" ht="15.75" x14ac:dyDescent="0.15">
      <c r="A2" s="17"/>
      <c r="B2" s="17"/>
      <c r="C2" s="17"/>
      <c r="D2" s="17"/>
      <c r="E2" s="17"/>
      <c r="F2" s="18"/>
      <c r="G2" s="12"/>
      <c r="H2" s="12"/>
      <c r="I2" s="12"/>
    </row>
    <row r="3" spans="1:9" ht="12" customHeight="1" x14ac:dyDescent="0.2">
      <c r="A3" s="1"/>
      <c r="B3" s="1"/>
      <c r="C3" s="1"/>
      <c r="D3" s="1"/>
      <c r="E3" s="1"/>
      <c r="F3" s="1"/>
      <c r="G3" s="1"/>
    </row>
    <row r="4" spans="1:9" ht="14.25" customHeight="1" x14ac:dyDescent="0.2">
      <c r="A4" s="1"/>
      <c r="B4" s="1"/>
      <c r="C4" s="1"/>
      <c r="D4" s="1"/>
      <c r="E4" s="19" t="s">
        <v>22</v>
      </c>
      <c r="F4" s="1"/>
      <c r="G4" s="1"/>
    </row>
    <row r="5" spans="1:9" s="3" customFormat="1" ht="15" customHeight="1" x14ac:dyDescent="0.2">
      <c r="A5" s="6" t="s">
        <v>2</v>
      </c>
      <c r="B5" s="6" t="s">
        <v>3</v>
      </c>
      <c r="C5" s="6" t="s">
        <v>28</v>
      </c>
      <c r="D5" s="6" t="s">
        <v>1</v>
      </c>
      <c r="E5" s="6"/>
      <c r="F5" s="2"/>
      <c r="G5" s="2"/>
    </row>
    <row r="6" spans="1:9" s="3" customFormat="1" ht="17.25" customHeight="1" x14ac:dyDescent="0.2">
      <c r="A6" s="13" t="s">
        <v>4</v>
      </c>
      <c r="B6" s="13" t="s">
        <v>5</v>
      </c>
      <c r="C6" s="13" t="s">
        <v>29</v>
      </c>
      <c r="D6" s="13" t="s">
        <v>29</v>
      </c>
      <c r="E6" s="13" t="s">
        <v>6</v>
      </c>
      <c r="F6" s="2"/>
      <c r="G6" s="2"/>
    </row>
    <row r="7" spans="1:9" s="3" customFormat="1" ht="17.25" customHeight="1" x14ac:dyDescent="0.2">
      <c r="A7" s="16">
        <v>1987</v>
      </c>
      <c r="B7" s="2"/>
      <c r="C7" s="2"/>
      <c r="D7" s="2"/>
      <c r="E7" s="2" t="s">
        <v>0</v>
      </c>
      <c r="F7" s="2"/>
      <c r="G7" s="2"/>
    </row>
    <row r="8" spans="1:9" s="3" customFormat="1" ht="12.75" x14ac:dyDescent="0.2">
      <c r="A8" s="14" t="s">
        <v>30</v>
      </c>
      <c r="B8" s="2">
        <v>5</v>
      </c>
      <c r="C8" s="2">
        <v>0</v>
      </c>
      <c r="D8" s="2">
        <v>227</v>
      </c>
      <c r="E8" s="2">
        <f t="shared" ref="E8:E19" si="0">D8+C8+B8</f>
        <v>232</v>
      </c>
      <c r="F8" s="2"/>
      <c r="G8" s="2"/>
    </row>
    <row r="9" spans="1:9" s="3" customFormat="1" ht="12.75" x14ac:dyDescent="0.2">
      <c r="A9" s="14" t="s">
        <v>31</v>
      </c>
      <c r="B9" s="2">
        <v>209</v>
      </c>
      <c r="C9" s="2">
        <v>0</v>
      </c>
      <c r="D9" s="2">
        <v>20</v>
      </c>
      <c r="E9" s="2">
        <f t="shared" si="0"/>
        <v>229</v>
      </c>
      <c r="F9" s="2"/>
      <c r="G9" s="2"/>
    </row>
    <row r="10" spans="1:9" s="3" customFormat="1" ht="12.75" x14ac:dyDescent="0.2">
      <c r="A10" s="14" t="s">
        <v>32</v>
      </c>
      <c r="B10" s="2">
        <v>3</v>
      </c>
      <c r="C10" s="2">
        <v>0</v>
      </c>
      <c r="D10" s="2">
        <v>0</v>
      </c>
      <c r="E10" s="2">
        <f t="shared" si="0"/>
        <v>3</v>
      </c>
      <c r="F10" s="2"/>
      <c r="G10" s="2"/>
    </row>
    <row r="11" spans="1:9" s="3" customFormat="1" ht="12.75" x14ac:dyDescent="0.2">
      <c r="A11" s="14" t="s">
        <v>33</v>
      </c>
      <c r="B11" s="2">
        <v>3000</v>
      </c>
      <c r="C11" s="2">
        <v>0</v>
      </c>
      <c r="D11" s="2">
        <v>0</v>
      </c>
      <c r="E11" s="2">
        <f t="shared" si="0"/>
        <v>3000</v>
      </c>
      <c r="F11" s="2"/>
      <c r="G11" s="2"/>
    </row>
    <row r="12" spans="1:9" s="3" customFormat="1" ht="12.75" x14ac:dyDescent="0.2">
      <c r="A12" s="14" t="s">
        <v>34</v>
      </c>
      <c r="B12" s="2">
        <v>234</v>
      </c>
      <c r="C12" s="2">
        <v>0</v>
      </c>
      <c r="D12" s="2">
        <v>0</v>
      </c>
      <c r="E12" s="2">
        <f t="shared" si="0"/>
        <v>234</v>
      </c>
      <c r="F12" s="2"/>
      <c r="G12" s="2"/>
    </row>
    <row r="13" spans="1:9" s="3" customFormat="1" ht="12.75" x14ac:dyDescent="0.2">
      <c r="A13" s="14" t="s">
        <v>35</v>
      </c>
      <c r="B13" s="2">
        <v>0</v>
      </c>
      <c r="C13" s="2">
        <v>0</v>
      </c>
      <c r="D13" s="2">
        <v>3165</v>
      </c>
      <c r="E13" s="2">
        <f t="shared" si="0"/>
        <v>3165</v>
      </c>
      <c r="F13" s="2"/>
      <c r="G13" s="2"/>
    </row>
    <row r="14" spans="1:9" s="3" customFormat="1" ht="12.75" x14ac:dyDescent="0.2">
      <c r="A14" s="14" t="s">
        <v>36</v>
      </c>
      <c r="B14" s="2">
        <v>389</v>
      </c>
      <c r="C14" s="2">
        <v>14</v>
      </c>
      <c r="D14" s="2">
        <v>0</v>
      </c>
      <c r="E14" s="2">
        <f t="shared" si="0"/>
        <v>403</v>
      </c>
      <c r="F14" s="2"/>
      <c r="G14" s="2"/>
    </row>
    <row r="15" spans="1:9" s="3" customFormat="1" ht="12.75" x14ac:dyDescent="0.2">
      <c r="A15" s="14" t="s">
        <v>37</v>
      </c>
      <c r="B15" s="2">
        <v>20</v>
      </c>
      <c r="C15" s="2">
        <v>0</v>
      </c>
      <c r="D15" s="2">
        <v>0</v>
      </c>
      <c r="E15" s="2">
        <f t="shared" si="0"/>
        <v>20</v>
      </c>
      <c r="F15" s="2"/>
      <c r="G15" s="2"/>
    </row>
    <row r="16" spans="1:9" s="3" customFormat="1" ht="12.75" x14ac:dyDescent="0.2">
      <c r="A16" s="14" t="s">
        <v>38</v>
      </c>
      <c r="B16" s="2">
        <v>548</v>
      </c>
      <c r="C16" s="2">
        <v>0</v>
      </c>
      <c r="D16" s="2">
        <v>0</v>
      </c>
      <c r="E16" s="2">
        <f t="shared" si="0"/>
        <v>548</v>
      </c>
      <c r="F16" s="2"/>
      <c r="G16" s="2"/>
    </row>
    <row r="17" spans="1:7" s="3" customFormat="1" ht="12.75" x14ac:dyDescent="0.2">
      <c r="A17" s="14" t="s">
        <v>39</v>
      </c>
      <c r="B17" s="2">
        <v>0</v>
      </c>
      <c r="C17" s="2">
        <v>0</v>
      </c>
      <c r="D17" s="2">
        <v>0</v>
      </c>
      <c r="E17" s="2">
        <f t="shared" si="0"/>
        <v>0</v>
      </c>
      <c r="F17" s="2"/>
      <c r="G17" s="2"/>
    </row>
    <row r="18" spans="1:7" s="3" customFormat="1" ht="12.75" x14ac:dyDescent="0.2">
      <c r="A18" s="14" t="s">
        <v>40</v>
      </c>
      <c r="B18" s="2">
        <v>0</v>
      </c>
      <c r="C18" s="2">
        <v>0</v>
      </c>
      <c r="D18" s="2">
        <v>314</v>
      </c>
      <c r="E18" s="2">
        <f t="shared" si="0"/>
        <v>314</v>
      </c>
      <c r="F18" s="2"/>
      <c r="G18" s="2"/>
    </row>
    <row r="19" spans="1:7" s="3" customFormat="1" ht="12.75" x14ac:dyDescent="0.2">
      <c r="A19" s="14" t="s">
        <v>41</v>
      </c>
      <c r="B19" s="2">
        <v>0</v>
      </c>
      <c r="C19" s="2">
        <v>6169</v>
      </c>
      <c r="D19" s="2">
        <v>0</v>
      </c>
      <c r="E19" s="2">
        <f t="shared" si="0"/>
        <v>6169</v>
      </c>
      <c r="F19" s="2"/>
      <c r="G19" s="2"/>
    </row>
    <row r="20" spans="1:7" s="5" customFormat="1" ht="12.75" x14ac:dyDescent="0.2">
      <c r="A20" s="15" t="s">
        <v>7</v>
      </c>
      <c r="B20" s="4">
        <f>SUM(B8:B19)</f>
        <v>4408</v>
      </c>
      <c r="C20" s="4">
        <f>SUM(C8:C19)</f>
        <v>6183</v>
      </c>
      <c r="D20" s="4">
        <f>SUM(D8:D19)</f>
        <v>3726</v>
      </c>
      <c r="E20" s="4">
        <f>SUM(E8:E19)</f>
        <v>14317</v>
      </c>
      <c r="F20" s="4"/>
      <c r="G20" s="4"/>
    </row>
    <row r="21" spans="1:7" s="3" customFormat="1" ht="12.75" x14ac:dyDescent="0.2">
      <c r="A21" s="15" t="s">
        <v>8</v>
      </c>
      <c r="B21" s="2"/>
      <c r="C21" s="2"/>
      <c r="D21" s="2"/>
      <c r="E21" s="2"/>
      <c r="F21" s="2"/>
      <c r="G21" s="2"/>
    </row>
    <row r="22" spans="1:7" s="3" customFormat="1" ht="12.75" x14ac:dyDescent="0.2">
      <c r="A22" s="14" t="s">
        <v>30</v>
      </c>
      <c r="B22" s="2">
        <v>563</v>
      </c>
      <c r="C22" s="2">
        <v>95</v>
      </c>
      <c r="D22" s="2">
        <v>1461</v>
      </c>
      <c r="E22" s="2">
        <f t="shared" ref="E22:E33" si="1">D22+C22+B22</f>
        <v>2119</v>
      </c>
      <c r="F22" s="2"/>
      <c r="G22" s="2"/>
    </row>
    <row r="23" spans="1:7" s="3" customFormat="1" ht="12.75" x14ac:dyDescent="0.2">
      <c r="A23" s="14" t="s">
        <v>31</v>
      </c>
      <c r="B23" s="2">
        <v>625</v>
      </c>
      <c r="C23" s="2">
        <v>741</v>
      </c>
      <c r="D23" s="2">
        <v>0</v>
      </c>
      <c r="E23" s="2">
        <f t="shared" si="1"/>
        <v>1366</v>
      </c>
      <c r="F23" s="2"/>
      <c r="G23" s="2"/>
    </row>
    <row r="24" spans="1:7" s="3" customFormat="1" ht="12.75" x14ac:dyDescent="0.2">
      <c r="A24" s="14" t="s">
        <v>32</v>
      </c>
      <c r="B24" s="2">
        <v>198</v>
      </c>
      <c r="C24" s="2">
        <v>0</v>
      </c>
      <c r="D24" s="2">
        <v>137</v>
      </c>
      <c r="E24" s="2">
        <f t="shared" si="1"/>
        <v>335</v>
      </c>
      <c r="F24" s="2"/>
      <c r="G24" s="2"/>
    </row>
    <row r="25" spans="1:7" s="3" customFormat="1" ht="12.75" x14ac:dyDescent="0.2">
      <c r="A25" s="14" t="s">
        <v>33</v>
      </c>
      <c r="B25" s="2">
        <v>0</v>
      </c>
      <c r="C25" s="2">
        <v>0</v>
      </c>
      <c r="D25" s="2">
        <v>271</v>
      </c>
      <c r="E25" s="2">
        <f t="shared" si="1"/>
        <v>271</v>
      </c>
      <c r="F25" s="2"/>
      <c r="G25" s="2"/>
    </row>
    <row r="26" spans="1:7" s="3" customFormat="1" ht="12.75" x14ac:dyDescent="0.2">
      <c r="A26" s="14" t="s">
        <v>34</v>
      </c>
      <c r="B26" s="2">
        <v>0</v>
      </c>
      <c r="C26" s="2">
        <v>97</v>
      </c>
      <c r="D26" s="2">
        <v>0</v>
      </c>
      <c r="E26" s="2">
        <f t="shared" si="1"/>
        <v>97</v>
      </c>
      <c r="F26" s="2"/>
      <c r="G26" s="2"/>
    </row>
    <row r="27" spans="1:7" s="3" customFormat="1" ht="12.75" x14ac:dyDescent="0.2">
      <c r="A27" s="14" t="s">
        <v>35</v>
      </c>
      <c r="B27" s="2">
        <v>37</v>
      </c>
      <c r="C27" s="2">
        <v>35</v>
      </c>
      <c r="D27" s="2">
        <v>163</v>
      </c>
      <c r="E27" s="2">
        <f t="shared" si="1"/>
        <v>235</v>
      </c>
      <c r="F27" s="2"/>
      <c r="G27" s="2"/>
    </row>
    <row r="28" spans="1:7" s="3" customFormat="1" ht="12.75" x14ac:dyDescent="0.2">
      <c r="A28" s="14" t="s">
        <v>36</v>
      </c>
      <c r="B28" s="2">
        <v>0</v>
      </c>
      <c r="C28" s="2">
        <v>599</v>
      </c>
      <c r="D28" s="2">
        <v>0</v>
      </c>
      <c r="E28" s="2">
        <f t="shared" si="1"/>
        <v>599</v>
      </c>
      <c r="F28" s="2"/>
      <c r="G28" s="2"/>
    </row>
    <row r="29" spans="1:7" s="3" customFormat="1" ht="12.75" x14ac:dyDescent="0.2">
      <c r="A29" s="14" t="s">
        <v>37</v>
      </c>
      <c r="B29" s="2">
        <v>0</v>
      </c>
      <c r="C29" s="2">
        <v>249</v>
      </c>
      <c r="D29" s="2">
        <v>0</v>
      </c>
      <c r="E29" s="2">
        <f t="shared" si="1"/>
        <v>249</v>
      </c>
      <c r="F29" s="2"/>
      <c r="G29" s="2"/>
    </row>
    <row r="30" spans="1:7" s="3" customFormat="1" ht="12.75" x14ac:dyDescent="0.2">
      <c r="A30" s="14" t="s">
        <v>38</v>
      </c>
      <c r="B30" s="2">
        <v>0</v>
      </c>
      <c r="C30" s="2">
        <v>461</v>
      </c>
      <c r="D30" s="2">
        <v>749</v>
      </c>
      <c r="E30" s="2">
        <f t="shared" si="1"/>
        <v>1210</v>
      </c>
      <c r="F30" s="2"/>
      <c r="G30" s="2"/>
    </row>
    <row r="31" spans="1:7" s="3" customFormat="1" ht="12.75" x14ac:dyDescent="0.2">
      <c r="A31" s="14" t="s">
        <v>39</v>
      </c>
      <c r="B31" s="2">
        <v>495</v>
      </c>
      <c r="C31" s="2">
        <v>1030</v>
      </c>
      <c r="D31" s="2">
        <v>0</v>
      </c>
      <c r="E31" s="2">
        <f t="shared" si="1"/>
        <v>1525</v>
      </c>
      <c r="F31" s="2"/>
      <c r="G31" s="2"/>
    </row>
    <row r="32" spans="1:7" s="3" customFormat="1" ht="12.75" x14ac:dyDescent="0.2">
      <c r="A32" s="14" t="s">
        <v>40</v>
      </c>
      <c r="B32" s="2">
        <v>0</v>
      </c>
      <c r="C32" s="2">
        <v>46</v>
      </c>
      <c r="D32" s="2">
        <v>0</v>
      </c>
      <c r="E32" s="2">
        <f t="shared" si="1"/>
        <v>46</v>
      </c>
      <c r="F32" s="2"/>
      <c r="G32" s="2"/>
    </row>
    <row r="33" spans="1:7" s="3" customFormat="1" ht="12.75" x14ac:dyDescent="0.2">
      <c r="A33" s="14" t="s">
        <v>41</v>
      </c>
      <c r="B33" s="2">
        <v>0</v>
      </c>
      <c r="C33" s="2">
        <v>17935</v>
      </c>
      <c r="D33" s="2">
        <v>377</v>
      </c>
      <c r="E33" s="2">
        <f t="shared" si="1"/>
        <v>18312</v>
      </c>
      <c r="F33" s="2"/>
      <c r="G33" s="2"/>
    </row>
    <row r="34" spans="1:7" s="5" customFormat="1" ht="12.75" x14ac:dyDescent="0.2">
      <c r="A34" s="15" t="s">
        <v>7</v>
      </c>
      <c r="B34" s="4">
        <f>SUM(B22:B33)</f>
        <v>1918</v>
      </c>
      <c r="C34" s="4">
        <f>SUM(C22:C33)</f>
        <v>21288</v>
      </c>
      <c r="D34" s="4">
        <f>SUM(D22:D33)</f>
        <v>3158</v>
      </c>
      <c r="E34" s="4">
        <f>SUM(E22:E33)</f>
        <v>26364</v>
      </c>
      <c r="F34" s="4"/>
      <c r="G34" s="4"/>
    </row>
    <row r="35" spans="1:7" s="3" customFormat="1" ht="12.75" x14ac:dyDescent="0.2">
      <c r="A35" s="4" t="s">
        <v>9</v>
      </c>
      <c r="B35" s="2"/>
      <c r="C35" s="2"/>
      <c r="D35" s="2"/>
      <c r="E35" s="2"/>
      <c r="F35" s="2"/>
      <c r="G35" s="2"/>
    </row>
    <row r="36" spans="1:7" s="3" customFormat="1" ht="12.75" x14ac:dyDescent="0.2">
      <c r="A36" s="14" t="s">
        <v>30</v>
      </c>
      <c r="B36" s="2">
        <v>1698</v>
      </c>
      <c r="C36" s="2">
        <v>1016</v>
      </c>
      <c r="D36" s="2">
        <v>311</v>
      </c>
      <c r="E36" s="2">
        <f t="shared" ref="E36:E47" si="2">D36+C36+B36</f>
        <v>3025</v>
      </c>
      <c r="F36" s="2"/>
      <c r="G36" s="2"/>
    </row>
    <row r="37" spans="1:7" s="3" customFormat="1" ht="12.75" x14ac:dyDescent="0.2">
      <c r="A37" s="14" t="s">
        <v>31</v>
      </c>
      <c r="B37" s="2">
        <v>6</v>
      </c>
      <c r="C37" s="2">
        <v>572</v>
      </c>
      <c r="D37" s="2">
        <v>0</v>
      </c>
      <c r="E37" s="2">
        <f t="shared" si="2"/>
        <v>578</v>
      </c>
      <c r="F37" s="2"/>
      <c r="G37" s="2"/>
    </row>
    <row r="38" spans="1:7" s="3" customFormat="1" ht="12.75" x14ac:dyDescent="0.2">
      <c r="A38" s="14" t="s">
        <v>32</v>
      </c>
      <c r="B38" s="2">
        <v>2703</v>
      </c>
      <c r="C38" s="2">
        <v>221</v>
      </c>
      <c r="D38" s="2">
        <v>2</v>
      </c>
      <c r="E38" s="2">
        <f t="shared" si="2"/>
        <v>2926</v>
      </c>
      <c r="F38" s="2"/>
      <c r="G38" s="2"/>
    </row>
    <row r="39" spans="1:7" s="3" customFormat="1" ht="12.75" x14ac:dyDescent="0.2">
      <c r="A39" s="14" t="s">
        <v>33</v>
      </c>
      <c r="B39" s="2">
        <v>1882</v>
      </c>
      <c r="C39" s="2">
        <v>4121</v>
      </c>
      <c r="D39" s="2">
        <v>252</v>
      </c>
      <c r="E39" s="2">
        <f t="shared" si="2"/>
        <v>6255</v>
      </c>
      <c r="F39" s="2"/>
      <c r="G39" s="2"/>
    </row>
    <row r="40" spans="1:7" s="3" customFormat="1" ht="12.75" x14ac:dyDescent="0.2">
      <c r="A40" s="14" t="s">
        <v>34</v>
      </c>
      <c r="B40" s="2">
        <v>3053</v>
      </c>
      <c r="C40" s="2">
        <v>207</v>
      </c>
      <c r="D40" s="2">
        <v>0</v>
      </c>
      <c r="E40" s="2">
        <f t="shared" si="2"/>
        <v>3260</v>
      </c>
      <c r="F40" s="2"/>
      <c r="G40" s="2"/>
    </row>
    <row r="41" spans="1:7" s="3" customFormat="1" ht="12.75" x14ac:dyDescent="0.2">
      <c r="A41" s="14" t="s">
        <v>35</v>
      </c>
      <c r="B41" s="2">
        <v>0</v>
      </c>
      <c r="C41" s="2">
        <v>335</v>
      </c>
      <c r="D41" s="2">
        <v>4</v>
      </c>
      <c r="E41" s="2">
        <f t="shared" si="2"/>
        <v>339</v>
      </c>
      <c r="F41" s="2"/>
      <c r="G41" s="2"/>
    </row>
    <row r="42" spans="1:7" s="3" customFormat="1" ht="12.75" x14ac:dyDescent="0.2">
      <c r="A42" s="14" t="s">
        <v>36</v>
      </c>
      <c r="B42" s="2">
        <v>1853</v>
      </c>
      <c r="C42" s="2">
        <v>0</v>
      </c>
      <c r="D42" s="2">
        <v>454</v>
      </c>
      <c r="E42" s="2">
        <f t="shared" si="2"/>
        <v>2307</v>
      </c>
      <c r="F42" s="2"/>
      <c r="G42" s="2"/>
    </row>
    <row r="43" spans="1:7" s="3" customFormat="1" ht="12.75" x14ac:dyDescent="0.2">
      <c r="A43" s="14" t="s">
        <v>37</v>
      </c>
      <c r="B43" s="2">
        <v>3953</v>
      </c>
      <c r="C43" s="2">
        <v>95</v>
      </c>
      <c r="D43" s="2">
        <v>333</v>
      </c>
      <c r="E43" s="2">
        <f t="shared" si="2"/>
        <v>4381</v>
      </c>
      <c r="F43" s="2"/>
      <c r="G43" s="2"/>
    </row>
    <row r="44" spans="1:7" s="3" customFormat="1" ht="12.75" x14ac:dyDescent="0.2">
      <c r="A44" s="14" t="s">
        <v>38</v>
      </c>
      <c r="B44" s="2">
        <v>1929</v>
      </c>
      <c r="C44" s="2">
        <v>34</v>
      </c>
      <c r="D44" s="2">
        <v>6</v>
      </c>
      <c r="E44" s="2">
        <f t="shared" si="2"/>
        <v>1969</v>
      </c>
      <c r="F44" s="2"/>
      <c r="G44" s="2"/>
    </row>
    <row r="45" spans="1:7" s="3" customFormat="1" ht="12.75" x14ac:dyDescent="0.2">
      <c r="A45" s="14" t="s">
        <v>39</v>
      </c>
      <c r="B45" s="2">
        <v>3618</v>
      </c>
      <c r="C45" s="2">
        <v>664</v>
      </c>
      <c r="D45" s="2">
        <v>132</v>
      </c>
      <c r="E45" s="2">
        <f t="shared" si="2"/>
        <v>4414</v>
      </c>
      <c r="F45" s="2"/>
      <c r="G45" s="2"/>
    </row>
    <row r="46" spans="1:7" s="3" customFormat="1" ht="12.75" x14ac:dyDescent="0.2">
      <c r="A46" s="14" t="s">
        <v>40</v>
      </c>
      <c r="B46" s="2">
        <v>812</v>
      </c>
      <c r="C46" s="2">
        <v>1580</v>
      </c>
      <c r="D46" s="2">
        <v>0</v>
      </c>
      <c r="E46" s="2">
        <f t="shared" si="2"/>
        <v>2392</v>
      </c>
      <c r="F46" s="2"/>
      <c r="G46" s="2"/>
    </row>
    <row r="47" spans="1:7" s="3" customFormat="1" ht="12.75" x14ac:dyDescent="0.2">
      <c r="A47" s="14" t="s">
        <v>41</v>
      </c>
      <c r="B47" s="2">
        <v>1843</v>
      </c>
      <c r="C47" s="2">
        <v>45</v>
      </c>
      <c r="D47" s="2">
        <v>500</v>
      </c>
      <c r="E47" s="2">
        <f t="shared" si="2"/>
        <v>2388</v>
      </c>
      <c r="F47" s="2"/>
      <c r="G47" s="2"/>
    </row>
    <row r="48" spans="1:7" s="5" customFormat="1" ht="12.75" x14ac:dyDescent="0.2">
      <c r="A48" s="15" t="s">
        <v>7</v>
      </c>
      <c r="B48" s="4">
        <f>SUM(B36:B47)</f>
        <v>23350</v>
      </c>
      <c r="C48" s="4">
        <f>SUM(C36:C47)</f>
        <v>8890</v>
      </c>
      <c r="D48" s="4">
        <f>SUM(D36:D47)</f>
        <v>1994</v>
      </c>
      <c r="E48" s="4">
        <f>SUM(E36:E47)</f>
        <v>34234</v>
      </c>
      <c r="F48" s="4"/>
      <c r="G48" s="4"/>
    </row>
    <row r="49" spans="1:7" s="3" customFormat="1" ht="14.25" customHeight="1" x14ac:dyDescent="0.2">
      <c r="A49" s="4" t="s">
        <v>10</v>
      </c>
      <c r="B49" s="2"/>
      <c r="C49" s="2"/>
      <c r="D49" s="2"/>
      <c r="E49" s="2"/>
      <c r="F49" s="2"/>
      <c r="G49" s="2"/>
    </row>
    <row r="50" spans="1:7" s="3" customFormat="1" ht="12.75" x14ac:dyDescent="0.2">
      <c r="A50" s="14" t="s">
        <v>30</v>
      </c>
      <c r="B50" s="2">
        <v>261</v>
      </c>
      <c r="C50" s="2">
        <v>122</v>
      </c>
      <c r="D50" s="2">
        <v>0</v>
      </c>
      <c r="E50" s="2">
        <f t="shared" ref="E50:E61" si="3">D50+C50+B50</f>
        <v>383</v>
      </c>
      <c r="F50" s="2"/>
      <c r="G50" s="2"/>
    </row>
    <row r="51" spans="1:7" s="3" customFormat="1" ht="12.75" x14ac:dyDescent="0.2">
      <c r="A51" s="14" t="s">
        <v>31</v>
      </c>
      <c r="B51" s="2">
        <v>4729</v>
      </c>
      <c r="C51" s="2">
        <v>0</v>
      </c>
      <c r="D51" s="2">
        <v>0</v>
      </c>
      <c r="E51" s="2">
        <f t="shared" si="3"/>
        <v>4729</v>
      </c>
      <c r="F51" s="2"/>
      <c r="G51" s="2"/>
    </row>
    <row r="52" spans="1:7" s="3" customFormat="1" ht="12.75" x14ac:dyDescent="0.2">
      <c r="A52" s="14" t="s">
        <v>32</v>
      </c>
      <c r="B52" s="2">
        <v>3678</v>
      </c>
      <c r="C52" s="2">
        <v>27</v>
      </c>
      <c r="D52" s="2">
        <v>10</v>
      </c>
      <c r="E52" s="2">
        <f t="shared" si="3"/>
        <v>3715</v>
      </c>
      <c r="F52" s="2"/>
      <c r="G52" s="2"/>
    </row>
    <row r="53" spans="1:7" s="3" customFormat="1" ht="12.75" x14ac:dyDescent="0.2">
      <c r="A53" s="14" t="s">
        <v>33</v>
      </c>
      <c r="B53" s="2">
        <v>61</v>
      </c>
      <c r="C53" s="2">
        <v>1286</v>
      </c>
      <c r="D53" s="2">
        <v>0</v>
      </c>
      <c r="E53" s="2">
        <f t="shared" si="3"/>
        <v>1347</v>
      </c>
      <c r="F53" s="2"/>
      <c r="G53" s="2"/>
    </row>
    <row r="54" spans="1:7" s="3" customFormat="1" ht="12.75" x14ac:dyDescent="0.2">
      <c r="A54" s="14" t="s">
        <v>34</v>
      </c>
      <c r="B54" s="2">
        <v>1964</v>
      </c>
      <c r="C54" s="2">
        <v>0</v>
      </c>
      <c r="D54" s="2">
        <v>0</v>
      </c>
      <c r="E54" s="2">
        <f t="shared" si="3"/>
        <v>1964</v>
      </c>
      <c r="F54" s="2"/>
      <c r="G54" s="2"/>
    </row>
    <row r="55" spans="1:7" s="3" customFormat="1" ht="12.75" x14ac:dyDescent="0.2">
      <c r="A55" s="14" t="s">
        <v>35</v>
      </c>
      <c r="B55" s="2">
        <v>1933</v>
      </c>
      <c r="C55" s="2">
        <v>122</v>
      </c>
      <c r="D55" s="2">
        <v>9</v>
      </c>
      <c r="E55" s="2">
        <f t="shared" si="3"/>
        <v>2064</v>
      </c>
      <c r="F55" s="2"/>
      <c r="G55" s="2"/>
    </row>
    <row r="56" spans="1:7" s="3" customFormat="1" ht="12.75" x14ac:dyDescent="0.2">
      <c r="A56" s="14" t="s">
        <v>36</v>
      </c>
      <c r="B56" s="2">
        <v>1232</v>
      </c>
      <c r="C56" s="2">
        <v>163</v>
      </c>
      <c r="D56" s="2">
        <v>0</v>
      </c>
      <c r="E56" s="2">
        <f t="shared" si="3"/>
        <v>1395</v>
      </c>
      <c r="F56" s="2"/>
      <c r="G56" s="2"/>
    </row>
    <row r="57" spans="1:7" s="3" customFormat="1" ht="12.75" x14ac:dyDescent="0.2">
      <c r="A57" s="14" t="s">
        <v>37</v>
      </c>
      <c r="B57" s="2">
        <v>225</v>
      </c>
      <c r="C57" s="2">
        <v>0</v>
      </c>
      <c r="D57" s="2">
        <v>0</v>
      </c>
      <c r="E57" s="2">
        <f t="shared" si="3"/>
        <v>225</v>
      </c>
      <c r="F57" s="2"/>
      <c r="G57" s="2"/>
    </row>
    <row r="58" spans="1:7" s="3" customFormat="1" ht="12.75" x14ac:dyDescent="0.2">
      <c r="A58" s="14" t="s">
        <v>38</v>
      </c>
      <c r="B58" s="2">
        <v>1506</v>
      </c>
      <c r="C58" s="2">
        <v>29</v>
      </c>
      <c r="D58" s="2">
        <v>10</v>
      </c>
      <c r="E58" s="2">
        <f t="shared" si="3"/>
        <v>1545</v>
      </c>
      <c r="F58" s="2"/>
      <c r="G58" s="2"/>
    </row>
    <row r="59" spans="1:7" s="3" customFormat="1" ht="12.75" x14ac:dyDescent="0.2">
      <c r="A59" s="14" t="s">
        <v>39</v>
      </c>
      <c r="B59" s="2">
        <v>317</v>
      </c>
      <c r="C59" s="2">
        <v>950</v>
      </c>
      <c r="D59" s="2">
        <v>1586</v>
      </c>
      <c r="E59" s="2">
        <f t="shared" si="3"/>
        <v>2853</v>
      </c>
      <c r="F59" s="2"/>
      <c r="G59" s="2"/>
    </row>
    <row r="60" spans="1:7" s="3" customFormat="1" ht="12.75" x14ac:dyDescent="0.2">
      <c r="A60" s="14" t="s">
        <v>40</v>
      </c>
      <c r="B60" s="2">
        <v>777</v>
      </c>
      <c r="C60" s="2">
        <v>23</v>
      </c>
      <c r="D60" s="2">
        <v>3383</v>
      </c>
      <c r="E60" s="2">
        <f t="shared" si="3"/>
        <v>4183</v>
      </c>
      <c r="F60" s="2"/>
      <c r="G60" s="2"/>
    </row>
    <row r="61" spans="1:7" s="3" customFormat="1" ht="12.75" x14ac:dyDescent="0.2">
      <c r="A61" s="14" t="s">
        <v>41</v>
      </c>
      <c r="B61" s="2">
        <v>894</v>
      </c>
      <c r="C61" s="2">
        <v>287</v>
      </c>
      <c r="D61" s="2">
        <v>789</v>
      </c>
      <c r="E61" s="2">
        <f t="shared" si="3"/>
        <v>1970</v>
      </c>
      <c r="F61" s="2"/>
      <c r="G61" s="2"/>
    </row>
    <row r="62" spans="1:7" s="5" customFormat="1" ht="12.75" x14ac:dyDescent="0.2">
      <c r="A62" s="15" t="s">
        <v>7</v>
      </c>
      <c r="B62" s="4">
        <f>SUM(B50:B61)</f>
        <v>17577</v>
      </c>
      <c r="C62" s="4">
        <f>SUM(C50:C61)</f>
        <v>3009</v>
      </c>
      <c r="D62" s="4">
        <f>SUM(D50:D61)</f>
        <v>5787</v>
      </c>
      <c r="E62" s="4">
        <f>SUM(E50:E61)</f>
        <v>26373</v>
      </c>
      <c r="F62" s="4"/>
      <c r="G62" s="4"/>
    </row>
    <row r="63" spans="1:7" s="3" customFormat="1" ht="12.75" x14ac:dyDescent="0.2">
      <c r="A63" s="4" t="s">
        <v>11</v>
      </c>
      <c r="B63" s="2"/>
      <c r="C63" s="2"/>
      <c r="D63" s="2"/>
      <c r="E63" s="2"/>
    </row>
    <row r="64" spans="1:7" s="3" customFormat="1" ht="12.75" x14ac:dyDescent="0.2">
      <c r="A64" s="14" t="s">
        <v>30</v>
      </c>
      <c r="B64" s="2">
        <v>0</v>
      </c>
      <c r="C64" s="2">
        <v>0</v>
      </c>
      <c r="D64" s="2">
        <v>0</v>
      </c>
      <c r="E64" s="2">
        <f t="shared" ref="E64:E75" si="4">D64+C64+B64</f>
        <v>0</v>
      </c>
    </row>
    <row r="65" spans="1:5" s="3" customFormat="1" ht="12.75" x14ac:dyDescent="0.2">
      <c r="A65" s="14" t="s">
        <v>31</v>
      </c>
      <c r="B65" s="2">
        <v>433</v>
      </c>
      <c r="C65" s="2">
        <v>1215</v>
      </c>
      <c r="D65" s="2">
        <v>0</v>
      </c>
      <c r="E65" s="2">
        <f t="shared" si="4"/>
        <v>1648</v>
      </c>
    </row>
    <row r="66" spans="1:5" s="3" customFormat="1" ht="12.75" x14ac:dyDescent="0.2">
      <c r="A66" s="14" t="s">
        <v>32</v>
      </c>
      <c r="B66" s="2">
        <v>3462</v>
      </c>
      <c r="C66" s="2">
        <v>3030</v>
      </c>
      <c r="D66" s="2">
        <v>1008</v>
      </c>
      <c r="E66" s="2">
        <f t="shared" si="4"/>
        <v>7500</v>
      </c>
    </row>
    <row r="67" spans="1:5" s="3" customFormat="1" ht="12.75" x14ac:dyDescent="0.2">
      <c r="A67" s="14" t="s">
        <v>33</v>
      </c>
      <c r="B67" s="2">
        <v>6750</v>
      </c>
      <c r="C67" s="2">
        <v>0</v>
      </c>
      <c r="D67" s="2">
        <v>0</v>
      </c>
      <c r="E67" s="2">
        <f t="shared" si="4"/>
        <v>6750</v>
      </c>
    </row>
    <row r="68" spans="1:5" s="3" customFormat="1" ht="12.75" x14ac:dyDescent="0.2">
      <c r="A68" s="14" t="s">
        <v>34</v>
      </c>
      <c r="B68" s="2">
        <v>4012</v>
      </c>
      <c r="C68" s="2">
        <v>0</v>
      </c>
      <c r="D68" s="2">
        <v>0</v>
      </c>
      <c r="E68" s="2">
        <f t="shared" si="4"/>
        <v>4012</v>
      </c>
    </row>
    <row r="69" spans="1:5" s="3" customFormat="1" ht="12.75" x14ac:dyDescent="0.2">
      <c r="A69" s="14" t="s">
        <v>35</v>
      </c>
      <c r="B69" s="2">
        <v>2571</v>
      </c>
      <c r="C69" s="2">
        <v>981</v>
      </c>
      <c r="D69" s="2">
        <v>11</v>
      </c>
      <c r="E69" s="2">
        <f t="shared" si="4"/>
        <v>3563</v>
      </c>
    </row>
    <row r="70" spans="1:5" s="3" customFormat="1" ht="12.75" x14ac:dyDescent="0.2">
      <c r="A70" s="14" t="s">
        <v>36</v>
      </c>
      <c r="B70" s="2">
        <v>3857</v>
      </c>
      <c r="C70" s="2">
        <v>590</v>
      </c>
      <c r="D70" s="2">
        <v>0</v>
      </c>
      <c r="E70" s="2">
        <f t="shared" si="4"/>
        <v>4447</v>
      </c>
    </row>
    <row r="71" spans="1:5" s="3" customFormat="1" ht="12.75" x14ac:dyDescent="0.2">
      <c r="A71" s="14" t="s">
        <v>37</v>
      </c>
      <c r="B71" s="2">
        <v>798</v>
      </c>
      <c r="C71" s="2">
        <v>0</v>
      </c>
      <c r="D71" s="2">
        <v>35</v>
      </c>
      <c r="E71" s="2">
        <f t="shared" si="4"/>
        <v>833</v>
      </c>
    </row>
    <row r="72" spans="1:5" s="3" customFormat="1" ht="12.75" x14ac:dyDescent="0.2">
      <c r="A72" s="14" t="s">
        <v>38</v>
      </c>
      <c r="B72" s="2">
        <v>582</v>
      </c>
      <c r="C72" s="2">
        <v>30</v>
      </c>
      <c r="D72" s="2">
        <v>4011</v>
      </c>
      <c r="E72" s="2">
        <f t="shared" si="4"/>
        <v>4623</v>
      </c>
    </row>
    <row r="73" spans="1:5" s="3" customFormat="1" ht="12.75" x14ac:dyDescent="0.2">
      <c r="A73" s="14" t="s">
        <v>39</v>
      </c>
      <c r="B73" s="2">
        <v>8991</v>
      </c>
      <c r="C73" s="2">
        <v>0</v>
      </c>
      <c r="D73" s="2">
        <v>0</v>
      </c>
      <c r="E73" s="2">
        <f t="shared" si="4"/>
        <v>8991</v>
      </c>
    </row>
    <row r="74" spans="1:5" s="3" customFormat="1" ht="12.75" x14ac:dyDescent="0.2">
      <c r="A74" s="14" t="s">
        <v>40</v>
      </c>
      <c r="B74" s="2">
        <v>993</v>
      </c>
      <c r="C74" s="2">
        <v>6557</v>
      </c>
      <c r="D74" s="2">
        <v>0</v>
      </c>
      <c r="E74" s="2">
        <f t="shared" si="4"/>
        <v>7550</v>
      </c>
    </row>
    <row r="75" spans="1:5" s="3" customFormat="1" ht="12.75" x14ac:dyDescent="0.2">
      <c r="A75" s="14" t="s">
        <v>41</v>
      </c>
      <c r="B75" s="2">
        <v>3915</v>
      </c>
      <c r="C75" s="2">
        <v>31</v>
      </c>
      <c r="D75" s="2">
        <v>3012</v>
      </c>
      <c r="E75" s="2">
        <f t="shared" si="4"/>
        <v>6958</v>
      </c>
    </row>
    <row r="76" spans="1:5" s="3" customFormat="1" ht="12.75" x14ac:dyDescent="0.2">
      <c r="A76" s="15" t="s">
        <v>7</v>
      </c>
      <c r="B76" s="4">
        <f>SUM(B64:B75)</f>
        <v>36364</v>
      </c>
      <c r="C76" s="4">
        <f>SUM(C64:C75)</f>
        <v>12434</v>
      </c>
      <c r="D76" s="4">
        <f>SUM(D64:D75)</f>
        <v>8077</v>
      </c>
      <c r="E76" s="4">
        <f>SUM(E64:E75)</f>
        <v>56875</v>
      </c>
    </row>
    <row r="77" spans="1:5" s="3" customFormat="1" ht="12.75" x14ac:dyDescent="0.2">
      <c r="A77" s="4" t="s">
        <v>12</v>
      </c>
      <c r="B77" s="2"/>
      <c r="C77" s="2"/>
      <c r="D77" s="2"/>
      <c r="E77" s="2"/>
    </row>
    <row r="78" spans="1:5" s="3" customFormat="1" ht="12.75" x14ac:dyDescent="0.2">
      <c r="A78" s="14" t="s">
        <v>30</v>
      </c>
      <c r="B78" s="2">
        <v>1346</v>
      </c>
      <c r="C78" s="2">
        <v>0</v>
      </c>
      <c r="D78" s="2">
        <v>0</v>
      </c>
      <c r="E78" s="2">
        <f t="shared" ref="E78:E89" si="5">D78+C78+B78</f>
        <v>1346</v>
      </c>
    </row>
    <row r="79" spans="1:5" s="3" customFormat="1" ht="12.75" x14ac:dyDescent="0.2">
      <c r="A79" s="14" t="s">
        <v>31</v>
      </c>
      <c r="B79" s="2">
        <v>2498</v>
      </c>
      <c r="C79" s="2">
        <v>0</v>
      </c>
      <c r="D79" s="2">
        <v>0</v>
      </c>
      <c r="E79" s="2">
        <f t="shared" si="5"/>
        <v>2498</v>
      </c>
    </row>
    <row r="80" spans="1:5" s="3" customFormat="1" ht="12.75" x14ac:dyDescent="0.2">
      <c r="A80" s="14" t="s">
        <v>32</v>
      </c>
      <c r="B80" s="2">
        <v>7511</v>
      </c>
      <c r="C80" s="2">
        <v>33</v>
      </c>
      <c r="D80" s="2">
        <v>12</v>
      </c>
      <c r="E80" s="2">
        <f t="shared" si="5"/>
        <v>7556</v>
      </c>
    </row>
    <row r="81" spans="1:5" s="3" customFormat="1" ht="12.75" x14ac:dyDescent="0.2">
      <c r="A81" s="14" t="s">
        <v>33</v>
      </c>
      <c r="B81" s="2">
        <v>3196</v>
      </c>
      <c r="C81" s="2">
        <v>328</v>
      </c>
      <c r="D81" s="2">
        <v>529</v>
      </c>
      <c r="E81" s="2">
        <f t="shared" si="5"/>
        <v>4053</v>
      </c>
    </row>
    <row r="82" spans="1:5" s="3" customFormat="1" ht="12.75" x14ac:dyDescent="0.2">
      <c r="A82" s="14" t="s">
        <v>34</v>
      </c>
      <c r="B82" s="2">
        <v>3878</v>
      </c>
      <c r="C82" s="2">
        <v>0</v>
      </c>
      <c r="D82" s="2">
        <v>0</v>
      </c>
      <c r="E82" s="2">
        <f t="shared" si="5"/>
        <v>3878</v>
      </c>
    </row>
    <row r="83" spans="1:5" s="3" customFormat="1" ht="12.75" x14ac:dyDescent="0.2">
      <c r="A83" s="14" t="s">
        <v>35</v>
      </c>
      <c r="B83" s="2">
        <v>4505</v>
      </c>
      <c r="C83" s="2">
        <v>105</v>
      </c>
      <c r="D83" s="2">
        <v>12</v>
      </c>
      <c r="E83" s="2">
        <f t="shared" si="5"/>
        <v>4622</v>
      </c>
    </row>
    <row r="84" spans="1:5" s="3" customFormat="1" ht="12.75" x14ac:dyDescent="0.2">
      <c r="A84" s="14" t="s">
        <v>36</v>
      </c>
      <c r="B84" s="2">
        <v>3309</v>
      </c>
      <c r="C84" s="2">
        <v>61</v>
      </c>
      <c r="D84" s="2">
        <v>0</v>
      </c>
      <c r="E84" s="2">
        <f t="shared" si="5"/>
        <v>3370</v>
      </c>
    </row>
    <row r="85" spans="1:5" s="3" customFormat="1" ht="12.75" x14ac:dyDescent="0.2">
      <c r="A85" s="14" t="s">
        <v>37</v>
      </c>
      <c r="B85" s="2">
        <v>2433</v>
      </c>
      <c r="C85" s="2">
        <v>57</v>
      </c>
      <c r="D85" s="2">
        <v>0</v>
      </c>
      <c r="E85" s="2">
        <f t="shared" si="5"/>
        <v>2490</v>
      </c>
    </row>
    <row r="86" spans="1:5" s="3" customFormat="1" ht="12.75" x14ac:dyDescent="0.2">
      <c r="A86" s="14" t="s">
        <v>38</v>
      </c>
      <c r="B86" s="2">
        <v>3403</v>
      </c>
      <c r="C86" s="2">
        <v>172</v>
      </c>
      <c r="D86" s="2">
        <v>75</v>
      </c>
      <c r="E86" s="2">
        <f t="shared" si="5"/>
        <v>3650</v>
      </c>
    </row>
    <row r="87" spans="1:5" s="3" customFormat="1" ht="12.75" x14ac:dyDescent="0.2">
      <c r="A87" s="14" t="s">
        <v>39</v>
      </c>
      <c r="B87" s="2">
        <v>8821</v>
      </c>
      <c r="C87" s="2">
        <v>0</v>
      </c>
      <c r="D87" s="2">
        <v>40</v>
      </c>
      <c r="E87" s="2">
        <f t="shared" si="5"/>
        <v>8861</v>
      </c>
    </row>
    <row r="88" spans="1:5" s="3" customFormat="1" ht="12.75" x14ac:dyDescent="0.2">
      <c r="A88" s="14" t="s">
        <v>40</v>
      </c>
      <c r="B88" s="2">
        <v>967</v>
      </c>
      <c r="C88" s="2">
        <v>503</v>
      </c>
      <c r="D88" s="2">
        <v>387</v>
      </c>
      <c r="E88" s="2">
        <f t="shared" si="5"/>
        <v>1857</v>
      </c>
    </row>
    <row r="89" spans="1:5" s="3" customFormat="1" ht="12.75" x14ac:dyDescent="0.2">
      <c r="A89" s="14" t="s">
        <v>41</v>
      </c>
      <c r="B89" s="2">
        <v>2309</v>
      </c>
      <c r="C89" s="2">
        <v>1463</v>
      </c>
      <c r="D89" s="2">
        <v>10</v>
      </c>
      <c r="E89" s="2">
        <f t="shared" si="5"/>
        <v>3782</v>
      </c>
    </row>
    <row r="90" spans="1:5" s="3" customFormat="1" ht="12.75" x14ac:dyDescent="0.2">
      <c r="A90" s="15" t="s">
        <v>7</v>
      </c>
      <c r="B90" s="4">
        <f>SUM(B78:B89)</f>
        <v>44176</v>
      </c>
      <c r="C90" s="4">
        <f>SUM(C78:C89)</f>
        <v>2722</v>
      </c>
      <c r="D90" s="4">
        <f>SUM(D78:D89)</f>
        <v>1065</v>
      </c>
      <c r="E90" s="4">
        <f>SUM(E78:E89)</f>
        <v>47963</v>
      </c>
    </row>
    <row r="91" spans="1:5" s="3" customFormat="1" ht="15.75" customHeight="1" x14ac:dyDescent="0.2">
      <c r="A91" s="4" t="s">
        <v>13</v>
      </c>
      <c r="B91" s="2"/>
      <c r="C91" s="2"/>
      <c r="D91" s="2"/>
      <c r="E91" s="2"/>
    </row>
    <row r="92" spans="1:5" s="3" customFormat="1" ht="12.75" x14ac:dyDescent="0.2">
      <c r="A92" s="14" t="s">
        <v>30</v>
      </c>
      <c r="B92" s="2">
        <v>11856</v>
      </c>
      <c r="C92" s="2">
        <v>301</v>
      </c>
      <c r="D92" s="2">
        <v>537</v>
      </c>
      <c r="E92" s="2">
        <f t="shared" ref="E92:E103" si="6">D92+C92+B92</f>
        <v>12694</v>
      </c>
    </row>
    <row r="93" spans="1:5" s="3" customFormat="1" ht="12.75" x14ac:dyDescent="0.2">
      <c r="A93" s="14" t="s">
        <v>31</v>
      </c>
      <c r="B93" s="2">
        <v>2828</v>
      </c>
      <c r="C93" s="2">
        <v>27</v>
      </c>
      <c r="D93" s="2">
        <v>120</v>
      </c>
      <c r="E93" s="2">
        <f t="shared" si="6"/>
        <v>2975</v>
      </c>
    </row>
    <row r="94" spans="1:5" s="3" customFormat="1" ht="12.75" x14ac:dyDescent="0.2">
      <c r="A94" s="14" t="s">
        <v>32</v>
      </c>
      <c r="B94" s="2">
        <v>3784</v>
      </c>
      <c r="C94" s="2">
        <v>55</v>
      </c>
      <c r="D94" s="2">
        <v>114</v>
      </c>
      <c r="E94" s="2">
        <f t="shared" si="6"/>
        <v>3953</v>
      </c>
    </row>
    <row r="95" spans="1:5" s="3" customFormat="1" ht="12.75" x14ac:dyDescent="0.2">
      <c r="A95" s="14" t="s">
        <v>33</v>
      </c>
      <c r="B95" s="2">
        <v>1569</v>
      </c>
      <c r="C95" s="2">
        <v>34</v>
      </c>
      <c r="D95" s="2">
        <v>0</v>
      </c>
      <c r="E95" s="2">
        <f t="shared" si="6"/>
        <v>1603</v>
      </c>
    </row>
    <row r="96" spans="1:5" s="3" customFormat="1" ht="12.75" x14ac:dyDescent="0.2">
      <c r="A96" s="14" t="s">
        <v>34</v>
      </c>
      <c r="B96" s="2">
        <v>7409</v>
      </c>
      <c r="C96" s="2">
        <v>44</v>
      </c>
      <c r="D96" s="2">
        <v>164</v>
      </c>
      <c r="E96" s="2">
        <f t="shared" si="6"/>
        <v>7617</v>
      </c>
    </row>
    <row r="97" spans="1:5" s="3" customFormat="1" ht="12.75" x14ac:dyDescent="0.2">
      <c r="A97" s="14" t="s">
        <v>35</v>
      </c>
      <c r="B97" s="2">
        <v>12587</v>
      </c>
      <c r="C97" s="2">
        <v>0</v>
      </c>
      <c r="D97" s="2">
        <v>469</v>
      </c>
      <c r="E97" s="2">
        <f t="shared" si="6"/>
        <v>13056</v>
      </c>
    </row>
    <row r="98" spans="1:5" s="3" customFormat="1" ht="12.75" x14ac:dyDescent="0.2">
      <c r="A98" s="14" t="s">
        <v>36</v>
      </c>
      <c r="B98" s="2">
        <v>5057</v>
      </c>
      <c r="C98" s="2">
        <v>0</v>
      </c>
      <c r="D98" s="2">
        <v>0</v>
      </c>
      <c r="E98" s="2">
        <f t="shared" si="6"/>
        <v>5057</v>
      </c>
    </row>
    <row r="99" spans="1:5" s="3" customFormat="1" ht="12.75" x14ac:dyDescent="0.2">
      <c r="A99" s="14" t="s">
        <v>37</v>
      </c>
      <c r="B99" s="2">
        <v>3564</v>
      </c>
      <c r="C99" s="2">
        <v>0</v>
      </c>
      <c r="D99" s="2">
        <v>240</v>
      </c>
      <c r="E99" s="2">
        <f t="shared" si="6"/>
        <v>3804</v>
      </c>
    </row>
    <row r="100" spans="1:5" s="3" customFormat="1" ht="12.75" x14ac:dyDescent="0.2">
      <c r="A100" s="14" t="s">
        <v>38</v>
      </c>
      <c r="B100" s="2">
        <v>1635</v>
      </c>
      <c r="C100" s="2">
        <v>15</v>
      </c>
      <c r="D100" s="2">
        <v>550</v>
      </c>
      <c r="E100" s="2">
        <f t="shared" si="6"/>
        <v>2200</v>
      </c>
    </row>
    <row r="101" spans="1:5" s="3" customFormat="1" ht="12.75" x14ac:dyDescent="0.2">
      <c r="A101" s="14" t="s">
        <v>39</v>
      </c>
      <c r="B101" s="2">
        <v>5237</v>
      </c>
      <c r="C101" s="2">
        <v>0</v>
      </c>
      <c r="D101" s="2">
        <v>0</v>
      </c>
      <c r="E101" s="2">
        <f t="shared" si="6"/>
        <v>5237</v>
      </c>
    </row>
    <row r="102" spans="1:5" s="3" customFormat="1" ht="12.75" x14ac:dyDescent="0.2">
      <c r="A102" s="14" t="s">
        <v>40</v>
      </c>
      <c r="B102" s="2">
        <v>1090</v>
      </c>
      <c r="C102" s="2">
        <v>13</v>
      </c>
      <c r="D102" s="2">
        <v>0</v>
      </c>
      <c r="E102" s="2">
        <f t="shared" si="6"/>
        <v>1103</v>
      </c>
    </row>
    <row r="103" spans="1:5" s="3" customFormat="1" ht="12.75" x14ac:dyDescent="0.2">
      <c r="A103" s="14" t="s">
        <v>41</v>
      </c>
      <c r="B103" s="2">
        <v>10408</v>
      </c>
      <c r="C103" s="2">
        <v>51</v>
      </c>
      <c r="D103" s="2">
        <v>24</v>
      </c>
      <c r="E103" s="2">
        <f t="shared" si="6"/>
        <v>10483</v>
      </c>
    </row>
    <row r="104" spans="1:5" s="3" customFormat="1" ht="12.75" x14ac:dyDescent="0.2">
      <c r="A104" s="15" t="s">
        <v>7</v>
      </c>
      <c r="B104" s="4">
        <f>SUM(B92:B103)</f>
        <v>67024</v>
      </c>
      <c r="C104" s="4">
        <f>SUM(C92:C103)</f>
        <v>540</v>
      </c>
      <c r="D104" s="4">
        <f>SUM(D92:D103)</f>
        <v>2218</v>
      </c>
      <c r="E104" s="4">
        <f>SUM(E92:E103)</f>
        <v>69782</v>
      </c>
    </row>
    <row r="105" spans="1:5" s="3" customFormat="1" ht="12.75" x14ac:dyDescent="0.2">
      <c r="A105" s="4" t="s">
        <v>14</v>
      </c>
      <c r="B105" s="2"/>
      <c r="C105" s="2"/>
      <c r="D105" s="2"/>
      <c r="E105" s="2"/>
    </row>
    <row r="106" spans="1:5" s="3" customFormat="1" ht="12.75" x14ac:dyDescent="0.2">
      <c r="A106" s="14" t="s">
        <v>30</v>
      </c>
      <c r="B106" s="2">
        <v>3506</v>
      </c>
      <c r="C106" s="2">
        <v>0</v>
      </c>
      <c r="D106" s="2">
        <v>0</v>
      </c>
      <c r="E106" s="2">
        <f t="shared" ref="E106:E117" si="7">D106+C106+B106</f>
        <v>3506</v>
      </c>
    </row>
    <row r="107" spans="1:5" s="3" customFormat="1" ht="12.75" x14ac:dyDescent="0.2">
      <c r="A107" s="14" t="s">
        <v>31</v>
      </c>
      <c r="B107" s="2">
        <v>2792</v>
      </c>
      <c r="C107" s="2">
        <v>146</v>
      </c>
      <c r="D107" s="2">
        <v>0</v>
      </c>
      <c r="E107" s="2">
        <f t="shared" si="7"/>
        <v>2938</v>
      </c>
    </row>
    <row r="108" spans="1:5" s="3" customFormat="1" ht="12.75" x14ac:dyDescent="0.2">
      <c r="A108" s="14" t="s">
        <v>32</v>
      </c>
      <c r="B108" s="2">
        <v>1751</v>
      </c>
      <c r="C108" s="2">
        <v>0</v>
      </c>
      <c r="D108" s="2">
        <v>660</v>
      </c>
      <c r="E108" s="2">
        <f t="shared" si="7"/>
        <v>2411</v>
      </c>
    </row>
    <row r="109" spans="1:5" s="3" customFormat="1" ht="12.75" x14ac:dyDescent="0.2">
      <c r="A109" s="14" t="s">
        <v>33</v>
      </c>
      <c r="B109" s="2">
        <v>7898</v>
      </c>
      <c r="C109" s="2">
        <v>0</v>
      </c>
      <c r="D109" s="2">
        <v>0</v>
      </c>
      <c r="E109" s="2">
        <f t="shared" si="7"/>
        <v>7898</v>
      </c>
    </row>
    <row r="110" spans="1:5" s="3" customFormat="1" ht="12.75" x14ac:dyDescent="0.2">
      <c r="A110" s="14" t="s">
        <v>34</v>
      </c>
      <c r="B110" s="2">
        <v>5710</v>
      </c>
      <c r="C110" s="2">
        <v>0</v>
      </c>
      <c r="D110" s="2">
        <v>0</v>
      </c>
      <c r="E110" s="2">
        <f t="shared" si="7"/>
        <v>5710</v>
      </c>
    </row>
    <row r="111" spans="1:5" s="3" customFormat="1" ht="12.75" x14ac:dyDescent="0.2">
      <c r="A111" s="14" t="s">
        <v>35</v>
      </c>
      <c r="B111" s="2">
        <v>4593</v>
      </c>
      <c r="C111" s="2">
        <v>0</v>
      </c>
      <c r="D111" s="2">
        <v>958</v>
      </c>
      <c r="E111" s="2">
        <f t="shared" si="7"/>
        <v>5551</v>
      </c>
    </row>
    <row r="112" spans="1:5" s="3" customFormat="1" ht="12.75" x14ac:dyDescent="0.2">
      <c r="A112" s="14" t="s">
        <v>36</v>
      </c>
      <c r="B112" s="2">
        <v>8295</v>
      </c>
      <c r="C112" s="2">
        <v>0</v>
      </c>
      <c r="D112" s="2">
        <v>441</v>
      </c>
      <c r="E112" s="2">
        <f t="shared" si="7"/>
        <v>8736</v>
      </c>
    </row>
    <row r="113" spans="1:5" s="3" customFormat="1" ht="12.75" x14ac:dyDescent="0.2">
      <c r="A113" s="14" t="s">
        <v>37</v>
      </c>
      <c r="B113" s="2">
        <v>1600</v>
      </c>
      <c r="C113" s="2">
        <v>0</v>
      </c>
      <c r="D113" s="2">
        <v>707</v>
      </c>
      <c r="E113" s="2">
        <f t="shared" si="7"/>
        <v>2307</v>
      </c>
    </row>
    <row r="114" spans="1:5" s="3" customFormat="1" ht="12.75" x14ac:dyDescent="0.2">
      <c r="A114" s="14" t="s">
        <v>38</v>
      </c>
      <c r="B114" s="2">
        <v>3311</v>
      </c>
      <c r="C114" s="2">
        <v>0</v>
      </c>
      <c r="D114" s="2">
        <v>820</v>
      </c>
      <c r="E114" s="2">
        <f t="shared" si="7"/>
        <v>4131</v>
      </c>
    </row>
    <row r="115" spans="1:5" s="3" customFormat="1" ht="12.75" x14ac:dyDescent="0.2">
      <c r="A115" s="14" t="s">
        <v>39</v>
      </c>
      <c r="B115" s="2">
        <v>1913</v>
      </c>
      <c r="C115" s="2">
        <v>0</v>
      </c>
      <c r="D115" s="2">
        <v>0</v>
      </c>
      <c r="E115" s="2">
        <f t="shared" si="7"/>
        <v>1913</v>
      </c>
    </row>
    <row r="116" spans="1:5" s="3" customFormat="1" ht="12.75" x14ac:dyDescent="0.2">
      <c r="A116" s="14" t="s">
        <v>40</v>
      </c>
      <c r="B116" s="2">
        <v>3369</v>
      </c>
      <c r="C116" s="2">
        <v>0</v>
      </c>
      <c r="D116" s="2">
        <v>208</v>
      </c>
      <c r="E116" s="2">
        <f t="shared" si="7"/>
        <v>3577</v>
      </c>
    </row>
    <row r="117" spans="1:5" s="3" customFormat="1" ht="12.75" x14ac:dyDescent="0.2">
      <c r="A117" s="14" t="s">
        <v>41</v>
      </c>
      <c r="B117" s="2">
        <v>7351</v>
      </c>
      <c r="C117" s="2">
        <v>0</v>
      </c>
      <c r="D117" s="2">
        <v>1475</v>
      </c>
      <c r="E117" s="2">
        <f t="shared" si="7"/>
        <v>8826</v>
      </c>
    </row>
    <row r="118" spans="1:5" s="3" customFormat="1" ht="12.75" x14ac:dyDescent="0.2">
      <c r="A118" s="15" t="s">
        <v>7</v>
      </c>
      <c r="B118" s="4">
        <f>SUM(B106:B117)</f>
        <v>52089</v>
      </c>
      <c r="C118" s="4">
        <f>SUM(C106:C117)</f>
        <v>146</v>
      </c>
      <c r="D118" s="4">
        <f>SUM(D106:D117)</f>
        <v>5269</v>
      </c>
      <c r="E118" s="4">
        <f>SUM(E106:E117)</f>
        <v>57504</v>
      </c>
    </row>
    <row r="119" spans="1:5" s="3" customFormat="1" ht="12.75" x14ac:dyDescent="0.2">
      <c r="A119" s="4" t="s">
        <v>15</v>
      </c>
      <c r="B119" s="2"/>
      <c r="C119" s="2"/>
      <c r="D119" s="2"/>
      <c r="E119" s="2"/>
    </row>
    <row r="120" spans="1:5" s="3" customFormat="1" ht="12.75" x14ac:dyDescent="0.2">
      <c r="A120" s="14" t="s">
        <v>30</v>
      </c>
      <c r="B120" s="2">
        <v>0</v>
      </c>
      <c r="C120" s="2">
        <v>0</v>
      </c>
      <c r="D120" s="2">
        <v>95</v>
      </c>
      <c r="E120" s="2">
        <f t="shared" ref="E120:E131" si="8">D120+C120+B120</f>
        <v>95</v>
      </c>
    </row>
    <row r="121" spans="1:5" s="3" customFormat="1" ht="12.75" x14ac:dyDescent="0.2">
      <c r="A121" s="14" t="s">
        <v>31</v>
      </c>
      <c r="B121" s="2">
        <v>1894</v>
      </c>
      <c r="C121" s="2">
        <v>0</v>
      </c>
      <c r="D121" s="2">
        <v>197</v>
      </c>
      <c r="E121" s="2">
        <f t="shared" si="8"/>
        <v>2091</v>
      </c>
    </row>
    <row r="122" spans="1:5" s="3" customFormat="1" ht="12.75" x14ac:dyDescent="0.2">
      <c r="A122" s="14" t="s">
        <v>32</v>
      </c>
      <c r="B122" s="2">
        <v>1782</v>
      </c>
      <c r="C122" s="2">
        <v>0</v>
      </c>
      <c r="D122" s="2">
        <v>431</v>
      </c>
      <c r="E122" s="2">
        <f t="shared" si="8"/>
        <v>2213</v>
      </c>
    </row>
    <row r="123" spans="1:5" s="3" customFormat="1" ht="12.75" x14ac:dyDescent="0.2">
      <c r="A123" s="14" t="s">
        <v>33</v>
      </c>
      <c r="B123" s="2">
        <v>849</v>
      </c>
      <c r="C123" s="2">
        <v>0</v>
      </c>
      <c r="D123" s="2">
        <v>34</v>
      </c>
      <c r="E123" s="2">
        <f t="shared" si="8"/>
        <v>883</v>
      </c>
    </row>
    <row r="124" spans="1:5" s="3" customFormat="1" ht="12.75" x14ac:dyDescent="0.2">
      <c r="A124" s="14" t="s">
        <v>34</v>
      </c>
      <c r="B124" s="2">
        <v>2386</v>
      </c>
      <c r="C124" s="2">
        <v>0</v>
      </c>
      <c r="D124" s="2">
        <v>0</v>
      </c>
      <c r="E124" s="2">
        <f t="shared" si="8"/>
        <v>2386</v>
      </c>
    </row>
    <row r="125" spans="1:5" s="3" customFormat="1" ht="12.75" x14ac:dyDescent="0.2">
      <c r="A125" s="14" t="s">
        <v>35</v>
      </c>
      <c r="B125" s="2">
        <v>7757</v>
      </c>
      <c r="C125" s="2">
        <v>0</v>
      </c>
      <c r="D125" s="2">
        <v>85</v>
      </c>
      <c r="E125" s="2">
        <f t="shared" si="8"/>
        <v>7842</v>
      </c>
    </row>
    <row r="126" spans="1:5" s="3" customFormat="1" ht="12.75" x14ac:dyDescent="0.2">
      <c r="A126" s="14" t="s">
        <v>36</v>
      </c>
      <c r="B126" s="2">
        <v>2137</v>
      </c>
      <c r="C126" s="2">
        <v>0</v>
      </c>
      <c r="D126" s="2">
        <v>444</v>
      </c>
      <c r="E126" s="2">
        <f t="shared" si="8"/>
        <v>2581</v>
      </c>
    </row>
    <row r="127" spans="1:5" s="3" customFormat="1" ht="12.75" x14ac:dyDescent="0.2">
      <c r="A127" s="14" t="s">
        <v>37</v>
      </c>
      <c r="B127" s="2">
        <v>2678</v>
      </c>
      <c r="C127" s="2">
        <v>0</v>
      </c>
      <c r="D127" s="2">
        <v>514</v>
      </c>
      <c r="E127" s="2">
        <f t="shared" si="8"/>
        <v>3192</v>
      </c>
    </row>
    <row r="128" spans="1:5" s="3" customFormat="1" ht="12.75" x14ac:dyDescent="0.2">
      <c r="A128" s="14" t="s">
        <v>38</v>
      </c>
      <c r="B128" s="2">
        <v>8382</v>
      </c>
      <c r="C128" s="2">
        <v>0</v>
      </c>
      <c r="D128" s="2">
        <v>355</v>
      </c>
      <c r="E128" s="2">
        <f t="shared" si="8"/>
        <v>8737</v>
      </c>
    </row>
    <row r="129" spans="1:5" s="3" customFormat="1" ht="12.75" x14ac:dyDescent="0.2">
      <c r="A129" s="14" t="s">
        <v>39</v>
      </c>
      <c r="B129" s="2">
        <v>7726</v>
      </c>
      <c r="C129" s="2">
        <v>0</v>
      </c>
      <c r="D129" s="2">
        <v>0</v>
      </c>
      <c r="E129" s="2">
        <f t="shared" si="8"/>
        <v>7726</v>
      </c>
    </row>
    <row r="130" spans="1:5" s="3" customFormat="1" ht="12.75" x14ac:dyDescent="0.2">
      <c r="A130" s="14" t="s">
        <v>40</v>
      </c>
      <c r="B130" s="2">
        <v>1034</v>
      </c>
      <c r="C130" s="2">
        <v>0</v>
      </c>
      <c r="D130" s="2">
        <v>0</v>
      </c>
      <c r="E130" s="2">
        <f t="shared" si="8"/>
        <v>1034</v>
      </c>
    </row>
    <row r="131" spans="1:5" s="3" customFormat="1" ht="12.75" x14ac:dyDescent="0.2">
      <c r="A131" s="14" t="s">
        <v>41</v>
      </c>
      <c r="B131" s="2">
        <f>3168+388</f>
        <v>3556</v>
      </c>
      <c r="C131" s="2">
        <v>0</v>
      </c>
      <c r="D131" s="2">
        <v>0</v>
      </c>
      <c r="E131" s="2">
        <f t="shared" si="8"/>
        <v>3556</v>
      </c>
    </row>
    <row r="132" spans="1:5" s="3" customFormat="1" ht="12.75" x14ac:dyDescent="0.2">
      <c r="A132" s="15" t="s">
        <v>7</v>
      </c>
      <c r="B132" s="4">
        <f>SUM(B120:B131)</f>
        <v>40181</v>
      </c>
      <c r="C132" s="4">
        <f>SUM(C120:C131)</f>
        <v>0</v>
      </c>
      <c r="D132" s="4">
        <f>SUM(D120:D131)</f>
        <v>2155</v>
      </c>
      <c r="E132" s="4">
        <f>SUM(E120:E131)</f>
        <v>42336</v>
      </c>
    </row>
    <row r="133" spans="1:5" s="3" customFormat="1" ht="15.75" customHeight="1" x14ac:dyDescent="0.2">
      <c r="A133" s="4" t="s">
        <v>16</v>
      </c>
      <c r="B133" s="2"/>
      <c r="C133" s="2"/>
      <c r="D133" s="2"/>
      <c r="E133" s="2"/>
    </row>
    <row r="134" spans="1:5" s="3" customFormat="1" ht="12.75" x14ac:dyDescent="0.2">
      <c r="A134" s="14" t="s">
        <v>30</v>
      </c>
      <c r="B134" s="2">
        <v>1391</v>
      </c>
      <c r="C134" s="2">
        <v>566</v>
      </c>
      <c r="D134" s="2">
        <v>0</v>
      </c>
      <c r="E134" s="2">
        <f t="shared" ref="E134:E145" si="9">D134+C134+B134</f>
        <v>1957</v>
      </c>
    </row>
    <row r="135" spans="1:5" s="3" customFormat="1" ht="12.75" x14ac:dyDescent="0.2">
      <c r="A135" s="14" t="s">
        <v>31</v>
      </c>
      <c r="B135" s="2">
        <v>1748</v>
      </c>
      <c r="C135" s="2">
        <v>498</v>
      </c>
      <c r="D135" s="2">
        <v>0</v>
      </c>
      <c r="E135" s="2">
        <f t="shared" si="9"/>
        <v>2246</v>
      </c>
    </row>
    <row r="136" spans="1:5" s="3" customFormat="1" ht="12.75" x14ac:dyDescent="0.2">
      <c r="A136" s="14" t="s">
        <v>32</v>
      </c>
      <c r="B136" s="2">
        <v>783</v>
      </c>
      <c r="C136" s="2">
        <v>0</v>
      </c>
      <c r="D136" s="2">
        <v>333</v>
      </c>
      <c r="E136" s="2">
        <f t="shared" si="9"/>
        <v>1116</v>
      </c>
    </row>
    <row r="137" spans="1:5" s="3" customFormat="1" ht="12.75" x14ac:dyDescent="0.2">
      <c r="A137" s="14" t="s">
        <v>33</v>
      </c>
      <c r="B137" s="2">
        <v>1636</v>
      </c>
      <c r="C137" s="2">
        <v>0</v>
      </c>
      <c r="D137" s="2">
        <v>0</v>
      </c>
      <c r="E137" s="2">
        <f t="shared" si="9"/>
        <v>1636</v>
      </c>
    </row>
    <row r="138" spans="1:5" s="3" customFormat="1" ht="12.75" x14ac:dyDescent="0.2">
      <c r="A138" s="14" t="s">
        <v>34</v>
      </c>
      <c r="B138" s="2">
        <v>682</v>
      </c>
      <c r="C138" s="2">
        <v>0</v>
      </c>
      <c r="D138" s="2">
        <v>0</v>
      </c>
      <c r="E138" s="2">
        <f t="shared" si="9"/>
        <v>682</v>
      </c>
    </row>
    <row r="139" spans="1:5" s="3" customFormat="1" ht="12.75" x14ac:dyDescent="0.2">
      <c r="A139" s="14" t="s">
        <v>35</v>
      </c>
      <c r="B139" s="2">
        <v>4481</v>
      </c>
      <c r="C139" s="2">
        <v>488</v>
      </c>
      <c r="D139" s="2">
        <v>0</v>
      </c>
      <c r="E139" s="2">
        <f t="shared" si="9"/>
        <v>4969</v>
      </c>
    </row>
    <row r="140" spans="1:5" s="3" customFormat="1" ht="12.75" x14ac:dyDescent="0.2">
      <c r="A140" s="14" t="s">
        <v>36</v>
      </c>
      <c r="B140" s="2">
        <v>54498</v>
      </c>
      <c r="C140" s="2">
        <v>0</v>
      </c>
      <c r="D140" s="2">
        <v>24000</v>
      </c>
      <c r="E140" s="2">
        <f t="shared" si="9"/>
        <v>78498</v>
      </c>
    </row>
    <row r="141" spans="1:5" s="3" customFormat="1" ht="12.75" x14ac:dyDescent="0.2">
      <c r="A141" s="14" t="s">
        <v>37</v>
      </c>
      <c r="B141" s="2">
        <v>2554</v>
      </c>
      <c r="C141" s="2">
        <v>0</v>
      </c>
      <c r="D141" s="2">
        <v>0</v>
      </c>
      <c r="E141" s="2">
        <f t="shared" si="9"/>
        <v>2554</v>
      </c>
    </row>
    <row r="142" spans="1:5" s="3" customFormat="1" ht="12.75" x14ac:dyDescent="0.2">
      <c r="A142" s="14" t="s">
        <v>38</v>
      </c>
      <c r="B142" s="2">
        <v>2050</v>
      </c>
      <c r="C142" s="2">
        <v>0</v>
      </c>
      <c r="D142" s="2">
        <v>0</v>
      </c>
      <c r="E142" s="2">
        <f t="shared" si="9"/>
        <v>2050</v>
      </c>
    </row>
    <row r="143" spans="1:5" s="3" customFormat="1" ht="12.75" x14ac:dyDescent="0.2">
      <c r="A143" s="14" t="s">
        <v>39</v>
      </c>
      <c r="B143" s="2">
        <v>1990</v>
      </c>
      <c r="C143" s="2">
        <v>676</v>
      </c>
      <c r="D143" s="2">
        <v>0</v>
      </c>
      <c r="E143" s="2">
        <f t="shared" si="9"/>
        <v>2666</v>
      </c>
    </row>
    <row r="144" spans="1:5" s="3" customFormat="1" ht="12.75" x14ac:dyDescent="0.2">
      <c r="A144" s="14" t="s">
        <v>40</v>
      </c>
      <c r="B144" s="2">
        <v>6202</v>
      </c>
      <c r="C144" s="2">
        <v>451</v>
      </c>
      <c r="D144" s="2">
        <v>0</v>
      </c>
      <c r="E144" s="2">
        <f t="shared" si="9"/>
        <v>6653</v>
      </c>
    </row>
    <row r="145" spans="1:5" s="3" customFormat="1" ht="12.75" x14ac:dyDescent="0.2">
      <c r="A145" s="14" t="s">
        <v>41</v>
      </c>
      <c r="B145" s="2">
        <v>1990</v>
      </c>
      <c r="C145" s="2">
        <v>0</v>
      </c>
      <c r="D145" s="2">
        <v>1037</v>
      </c>
      <c r="E145" s="2">
        <f t="shared" si="9"/>
        <v>3027</v>
      </c>
    </row>
    <row r="146" spans="1:5" s="3" customFormat="1" ht="12.75" x14ac:dyDescent="0.2">
      <c r="A146" s="15" t="s">
        <v>7</v>
      </c>
      <c r="B146" s="4">
        <f>SUM(B134:B145)</f>
        <v>80005</v>
      </c>
      <c r="C146" s="4">
        <f>SUM(C134:C145)</f>
        <v>2679</v>
      </c>
      <c r="D146" s="4">
        <f>SUM(D134:D145)</f>
        <v>25370</v>
      </c>
      <c r="E146" s="4">
        <f>SUM(E134:E145)</f>
        <v>108054</v>
      </c>
    </row>
    <row r="147" spans="1:5" s="3" customFormat="1" ht="12.75" x14ac:dyDescent="0.2">
      <c r="A147" s="4" t="s">
        <v>17</v>
      </c>
      <c r="B147" s="2"/>
      <c r="C147" s="2"/>
      <c r="D147" s="2"/>
      <c r="E147" s="2"/>
    </row>
    <row r="148" spans="1:5" s="3" customFormat="1" ht="12.75" x14ac:dyDescent="0.2">
      <c r="A148" s="14" t="s">
        <v>30</v>
      </c>
      <c r="B148" s="2">
        <v>1078</v>
      </c>
      <c r="C148" s="2">
        <v>1911</v>
      </c>
      <c r="D148" s="2">
        <v>1031</v>
      </c>
      <c r="E148" s="2">
        <f t="shared" ref="E148:E159" si="10">D148+C148+B148</f>
        <v>4020</v>
      </c>
    </row>
    <row r="149" spans="1:5" s="3" customFormat="1" ht="12.75" x14ac:dyDescent="0.2">
      <c r="A149" s="14" t="s">
        <v>31</v>
      </c>
      <c r="B149" s="2">
        <v>1633</v>
      </c>
      <c r="C149" s="2">
        <v>201</v>
      </c>
      <c r="D149" s="2">
        <v>769</v>
      </c>
      <c r="E149" s="2">
        <f t="shared" si="10"/>
        <v>2603</v>
      </c>
    </row>
    <row r="150" spans="1:5" s="3" customFormat="1" ht="12.75" x14ac:dyDescent="0.2">
      <c r="A150" s="14" t="s">
        <v>32</v>
      </c>
      <c r="B150" s="2">
        <v>1180</v>
      </c>
      <c r="C150" s="2">
        <v>14254</v>
      </c>
      <c r="D150" s="2">
        <v>234</v>
      </c>
      <c r="E150" s="2">
        <f t="shared" si="10"/>
        <v>15668</v>
      </c>
    </row>
    <row r="151" spans="1:5" s="3" customFormat="1" ht="12.75" x14ac:dyDescent="0.2">
      <c r="A151" s="14" t="s">
        <v>33</v>
      </c>
      <c r="B151" s="2">
        <v>2964</v>
      </c>
      <c r="C151" s="2">
        <v>1386</v>
      </c>
      <c r="D151" s="2">
        <v>749</v>
      </c>
      <c r="E151" s="2">
        <f t="shared" si="10"/>
        <v>5099</v>
      </c>
    </row>
    <row r="152" spans="1:5" s="3" customFormat="1" ht="12.75" x14ac:dyDescent="0.2">
      <c r="A152" s="14" t="s">
        <v>34</v>
      </c>
      <c r="B152" s="2">
        <v>497</v>
      </c>
      <c r="C152" s="2">
        <v>1340</v>
      </c>
      <c r="D152" s="2">
        <v>1955</v>
      </c>
      <c r="E152" s="2">
        <f t="shared" si="10"/>
        <v>3792</v>
      </c>
    </row>
    <row r="153" spans="1:5" s="3" customFormat="1" ht="12.75" x14ac:dyDescent="0.2">
      <c r="A153" s="14" t="s">
        <v>35</v>
      </c>
      <c r="B153" s="2">
        <v>2011</v>
      </c>
      <c r="C153" s="2">
        <v>3189</v>
      </c>
      <c r="D153" s="2">
        <v>290</v>
      </c>
      <c r="E153" s="2">
        <f t="shared" si="10"/>
        <v>5490</v>
      </c>
    </row>
    <row r="154" spans="1:5" s="3" customFormat="1" ht="12.75" x14ac:dyDescent="0.2">
      <c r="A154" s="14" t="s">
        <v>36</v>
      </c>
      <c r="B154" s="2">
        <v>2003</v>
      </c>
      <c r="C154" s="2">
        <v>4885</v>
      </c>
      <c r="D154" s="2">
        <v>456</v>
      </c>
      <c r="E154" s="2">
        <f t="shared" si="10"/>
        <v>7344</v>
      </c>
    </row>
    <row r="155" spans="1:5" s="3" customFormat="1" ht="12.75" x14ac:dyDescent="0.2">
      <c r="A155" s="14" t="s">
        <v>37</v>
      </c>
      <c r="B155" s="2">
        <v>1823</v>
      </c>
      <c r="C155" s="2">
        <v>373</v>
      </c>
      <c r="D155" s="2">
        <v>950</v>
      </c>
      <c r="E155" s="2">
        <f t="shared" si="10"/>
        <v>3146</v>
      </c>
    </row>
    <row r="156" spans="1:5" s="3" customFormat="1" ht="12.75" x14ac:dyDescent="0.2">
      <c r="A156" s="14" t="s">
        <v>38</v>
      </c>
      <c r="B156" s="2">
        <v>1983</v>
      </c>
      <c r="C156" s="2">
        <v>1589</v>
      </c>
      <c r="D156" s="2">
        <v>568</v>
      </c>
      <c r="E156" s="2">
        <f t="shared" si="10"/>
        <v>4140</v>
      </c>
    </row>
    <row r="157" spans="1:5" s="3" customFormat="1" ht="12.75" x14ac:dyDescent="0.2">
      <c r="A157" s="14" t="s">
        <v>39</v>
      </c>
      <c r="B157" s="2">
        <v>21342</v>
      </c>
      <c r="C157" s="2">
        <v>10469</v>
      </c>
      <c r="D157" s="2">
        <v>2396</v>
      </c>
      <c r="E157" s="2">
        <f t="shared" si="10"/>
        <v>34207</v>
      </c>
    </row>
    <row r="158" spans="1:5" s="3" customFormat="1" ht="12.75" x14ac:dyDescent="0.2">
      <c r="A158" s="14" t="s">
        <v>40</v>
      </c>
      <c r="B158" s="2">
        <v>466</v>
      </c>
      <c r="C158" s="2">
        <v>2401</v>
      </c>
      <c r="D158" s="2">
        <v>698</v>
      </c>
      <c r="E158" s="2">
        <f t="shared" si="10"/>
        <v>3565</v>
      </c>
    </row>
    <row r="159" spans="1:5" s="3" customFormat="1" ht="12.75" x14ac:dyDescent="0.2">
      <c r="A159" s="14" t="s">
        <v>41</v>
      </c>
      <c r="B159" s="2">
        <v>693</v>
      </c>
      <c r="C159" s="2">
        <v>3808</v>
      </c>
      <c r="D159" s="2">
        <v>439</v>
      </c>
      <c r="E159" s="2">
        <f t="shared" si="10"/>
        <v>4940</v>
      </c>
    </row>
    <row r="160" spans="1:5" s="3" customFormat="1" ht="12.75" x14ac:dyDescent="0.2">
      <c r="A160" s="15" t="s">
        <v>7</v>
      </c>
      <c r="B160" s="4">
        <f>SUM(B148:B159)</f>
        <v>37673</v>
      </c>
      <c r="C160" s="4">
        <f>SUM(C148:C159)</f>
        <v>45806</v>
      </c>
      <c r="D160" s="4">
        <f>SUM(D148:D159)</f>
        <v>10535</v>
      </c>
      <c r="E160" s="4">
        <f>SUM(E148:E159)</f>
        <v>94014</v>
      </c>
    </row>
    <row r="161" spans="1:5" s="3" customFormat="1" ht="12.75" x14ac:dyDescent="0.2">
      <c r="A161" s="4" t="s">
        <v>18</v>
      </c>
      <c r="B161" s="2"/>
      <c r="C161" s="2"/>
      <c r="D161" s="2"/>
      <c r="E161" s="2"/>
    </row>
    <row r="162" spans="1:5" s="3" customFormat="1" ht="12.75" x14ac:dyDescent="0.2">
      <c r="A162" s="14" t="s">
        <v>30</v>
      </c>
      <c r="B162" s="2">
        <v>1583</v>
      </c>
      <c r="C162" s="2">
        <v>243</v>
      </c>
      <c r="D162" s="2">
        <v>0</v>
      </c>
      <c r="E162" s="2">
        <f t="shared" ref="E162:E173" si="11">D162+C162+B162</f>
        <v>1826</v>
      </c>
    </row>
    <row r="163" spans="1:5" s="3" customFormat="1" ht="12.75" x14ac:dyDescent="0.2">
      <c r="A163" s="14" t="s">
        <v>31</v>
      </c>
      <c r="B163" s="2">
        <v>421</v>
      </c>
      <c r="C163" s="2">
        <v>1650</v>
      </c>
      <c r="D163" s="2">
        <v>0</v>
      </c>
      <c r="E163" s="2">
        <f t="shared" si="11"/>
        <v>2071</v>
      </c>
    </row>
    <row r="164" spans="1:5" s="3" customFormat="1" ht="12.75" x14ac:dyDescent="0.2">
      <c r="A164" s="14" t="s">
        <v>32</v>
      </c>
      <c r="B164" s="2">
        <v>893</v>
      </c>
      <c r="C164" s="2">
        <v>2072</v>
      </c>
      <c r="D164" s="2">
        <v>240</v>
      </c>
      <c r="E164" s="2">
        <f t="shared" si="11"/>
        <v>3205</v>
      </c>
    </row>
    <row r="165" spans="1:5" s="3" customFormat="1" ht="12.75" x14ac:dyDescent="0.2">
      <c r="A165" s="14" t="s">
        <v>33</v>
      </c>
      <c r="B165" s="2">
        <v>25733</v>
      </c>
      <c r="C165" s="2">
        <v>1014</v>
      </c>
      <c r="D165" s="2">
        <v>123</v>
      </c>
      <c r="E165" s="2">
        <f t="shared" si="11"/>
        <v>26870</v>
      </c>
    </row>
    <row r="166" spans="1:5" s="3" customFormat="1" ht="12.75" x14ac:dyDescent="0.2">
      <c r="A166" s="14" t="s">
        <v>34</v>
      </c>
      <c r="B166" s="2">
        <v>155</v>
      </c>
      <c r="C166" s="2">
        <v>2142</v>
      </c>
      <c r="D166" s="2">
        <v>644</v>
      </c>
      <c r="E166" s="2">
        <f t="shared" si="11"/>
        <v>2941</v>
      </c>
    </row>
    <row r="167" spans="1:5" s="3" customFormat="1" ht="12.75" x14ac:dyDescent="0.2">
      <c r="A167" s="14" t="s">
        <v>35</v>
      </c>
      <c r="B167" s="2">
        <v>3471</v>
      </c>
      <c r="C167" s="2">
        <v>6942</v>
      </c>
      <c r="D167" s="2">
        <v>2249</v>
      </c>
      <c r="E167" s="2">
        <f t="shared" si="11"/>
        <v>12662</v>
      </c>
    </row>
    <row r="168" spans="1:5" s="3" customFormat="1" ht="12.75" x14ac:dyDescent="0.2">
      <c r="A168" s="14" t="s">
        <v>36</v>
      </c>
      <c r="B168" s="2">
        <v>1234</v>
      </c>
      <c r="C168" s="2">
        <v>383</v>
      </c>
      <c r="D168" s="2">
        <v>1381</v>
      </c>
      <c r="E168" s="2">
        <f t="shared" si="11"/>
        <v>2998</v>
      </c>
    </row>
    <row r="169" spans="1:5" s="3" customFormat="1" ht="12.75" x14ac:dyDescent="0.2">
      <c r="A169" s="14" t="s">
        <v>37</v>
      </c>
      <c r="B169" s="2">
        <v>1102</v>
      </c>
      <c r="C169" s="2">
        <v>0</v>
      </c>
      <c r="D169" s="2">
        <v>0</v>
      </c>
      <c r="E169" s="2">
        <f t="shared" si="11"/>
        <v>1102</v>
      </c>
    </row>
    <row r="170" spans="1:5" s="3" customFormat="1" ht="12.75" x14ac:dyDescent="0.2">
      <c r="A170" s="14" t="s">
        <v>38</v>
      </c>
      <c r="B170" s="2">
        <v>3571</v>
      </c>
      <c r="C170" s="2">
        <v>2006</v>
      </c>
      <c r="D170" s="2">
        <v>168</v>
      </c>
      <c r="E170" s="2">
        <f t="shared" si="11"/>
        <v>5745</v>
      </c>
    </row>
    <row r="171" spans="1:5" s="3" customFormat="1" ht="12.75" x14ac:dyDescent="0.2">
      <c r="A171" s="14" t="s">
        <v>39</v>
      </c>
      <c r="B171" s="2">
        <v>804</v>
      </c>
      <c r="C171" s="2">
        <v>1293</v>
      </c>
      <c r="D171" s="2">
        <v>0</v>
      </c>
      <c r="E171" s="2">
        <f t="shared" si="11"/>
        <v>2097</v>
      </c>
    </row>
    <row r="172" spans="1:5" s="3" customFormat="1" ht="12.75" x14ac:dyDescent="0.2">
      <c r="A172" s="14" t="s">
        <v>40</v>
      </c>
      <c r="B172" s="2">
        <v>1064</v>
      </c>
      <c r="C172" s="2">
        <v>660</v>
      </c>
      <c r="D172" s="2">
        <v>227</v>
      </c>
      <c r="E172" s="2">
        <f t="shared" si="11"/>
        <v>1951</v>
      </c>
    </row>
    <row r="173" spans="1:5" s="3" customFormat="1" ht="12.75" x14ac:dyDescent="0.2">
      <c r="A173" s="14" t="s">
        <v>41</v>
      </c>
      <c r="B173" s="2">
        <v>1296</v>
      </c>
      <c r="C173" s="2">
        <v>104</v>
      </c>
      <c r="D173" s="2">
        <v>0</v>
      </c>
      <c r="E173" s="2">
        <f t="shared" si="11"/>
        <v>1400</v>
      </c>
    </row>
    <row r="174" spans="1:5" s="3" customFormat="1" ht="12.75" x14ac:dyDescent="0.2">
      <c r="A174" s="15" t="s">
        <v>7</v>
      </c>
      <c r="B174" s="4">
        <f>SUM(B162:B173)</f>
        <v>41327</v>
      </c>
      <c r="C174" s="4">
        <f>SUM(C162:C173)</f>
        <v>18509</v>
      </c>
      <c r="D174" s="4">
        <f>SUM(D162:D173)</f>
        <v>5032</v>
      </c>
      <c r="E174" s="4">
        <f>SUM(E162:E173)</f>
        <v>64868</v>
      </c>
    </row>
    <row r="175" spans="1:5" s="3" customFormat="1" ht="15" customHeight="1" x14ac:dyDescent="0.2">
      <c r="A175" s="4" t="s">
        <v>19</v>
      </c>
      <c r="B175" s="2"/>
      <c r="C175" s="2"/>
      <c r="D175" s="2"/>
      <c r="E175" s="2"/>
    </row>
    <row r="176" spans="1:5" s="3" customFormat="1" ht="12.75" x14ac:dyDescent="0.2">
      <c r="A176" s="14" t="s">
        <v>30</v>
      </c>
      <c r="B176" s="2">
        <v>6247</v>
      </c>
      <c r="C176" s="2">
        <v>0</v>
      </c>
      <c r="D176" s="2">
        <v>775</v>
      </c>
      <c r="E176" s="2">
        <f t="shared" ref="E176:E187" si="12">D176+C176+B176</f>
        <v>7022</v>
      </c>
    </row>
    <row r="177" spans="1:5" s="3" customFormat="1" ht="12.75" x14ac:dyDescent="0.2">
      <c r="A177" s="14" t="s">
        <v>31</v>
      </c>
      <c r="B177" s="2">
        <v>1924</v>
      </c>
      <c r="C177" s="2">
        <v>51</v>
      </c>
      <c r="D177" s="2">
        <v>757</v>
      </c>
      <c r="E177" s="2">
        <f t="shared" si="12"/>
        <v>2732</v>
      </c>
    </row>
    <row r="178" spans="1:5" s="3" customFormat="1" ht="12.75" x14ac:dyDescent="0.2">
      <c r="A178" s="14" t="s">
        <v>32</v>
      </c>
      <c r="B178" s="2">
        <v>5050</v>
      </c>
      <c r="C178" s="2">
        <v>1653</v>
      </c>
      <c r="D178" s="2">
        <v>548</v>
      </c>
      <c r="E178" s="2">
        <f t="shared" si="12"/>
        <v>7251</v>
      </c>
    </row>
    <row r="179" spans="1:5" s="3" customFormat="1" ht="12.75" x14ac:dyDescent="0.2">
      <c r="A179" s="14" t="s">
        <v>33</v>
      </c>
      <c r="B179" s="2">
        <v>4901</v>
      </c>
      <c r="C179" s="2">
        <v>1165</v>
      </c>
      <c r="D179" s="2">
        <v>506</v>
      </c>
      <c r="E179" s="2">
        <f t="shared" si="12"/>
        <v>6572</v>
      </c>
    </row>
    <row r="180" spans="1:5" s="3" customFormat="1" ht="12.75" x14ac:dyDescent="0.2">
      <c r="A180" s="14" t="s">
        <v>34</v>
      </c>
      <c r="B180" s="2">
        <v>22908</v>
      </c>
      <c r="C180" s="2">
        <v>176</v>
      </c>
      <c r="D180" s="2">
        <v>720</v>
      </c>
      <c r="E180" s="2">
        <f t="shared" si="12"/>
        <v>23804</v>
      </c>
    </row>
    <row r="181" spans="1:5" s="3" customFormat="1" ht="12.75" x14ac:dyDescent="0.2">
      <c r="A181" s="14" t="s">
        <v>35</v>
      </c>
      <c r="B181" s="2">
        <v>7125</v>
      </c>
      <c r="C181" s="2">
        <v>0</v>
      </c>
      <c r="D181" s="2">
        <v>752</v>
      </c>
      <c r="E181" s="2">
        <f t="shared" si="12"/>
        <v>7877</v>
      </c>
    </row>
    <row r="182" spans="1:5" s="3" customFormat="1" ht="12.75" x14ac:dyDescent="0.2">
      <c r="A182" s="14" t="s">
        <v>36</v>
      </c>
      <c r="B182" s="2">
        <v>2392</v>
      </c>
      <c r="C182" s="2">
        <v>1209</v>
      </c>
      <c r="D182" s="2">
        <v>1337</v>
      </c>
      <c r="E182" s="2">
        <f t="shared" si="12"/>
        <v>4938</v>
      </c>
    </row>
    <row r="183" spans="1:5" s="3" customFormat="1" ht="12.75" x14ac:dyDescent="0.2">
      <c r="A183" s="14" t="s">
        <v>37</v>
      </c>
      <c r="B183" s="2">
        <v>3709</v>
      </c>
      <c r="C183" s="2">
        <v>0</v>
      </c>
      <c r="D183" s="2">
        <v>127</v>
      </c>
      <c r="E183" s="2">
        <f t="shared" si="12"/>
        <v>3836</v>
      </c>
    </row>
    <row r="184" spans="1:5" s="3" customFormat="1" ht="12.75" x14ac:dyDescent="0.2">
      <c r="A184" s="14" t="s">
        <v>38</v>
      </c>
      <c r="B184" s="2">
        <v>1031</v>
      </c>
      <c r="C184" s="2">
        <v>0</v>
      </c>
      <c r="D184" s="2">
        <v>1058</v>
      </c>
      <c r="E184" s="2">
        <f t="shared" si="12"/>
        <v>2089</v>
      </c>
    </row>
    <row r="185" spans="1:5" s="3" customFormat="1" ht="12.75" x14ac:dyDescent="0.2">
      <c r="A185" s="14" t="s">
        <v>39</v>
      </c>
      <c r="B185" s="2">
        <v>1835</v>
      </c>
      <c r="C185" s="2">
        <v>1797</v>
      </c>
      <c r="D185" s="2">
        <v>363</v>
      </c>
      <c r="E185" s="2">
        <f t="shared" si="12"/>
        <v>3995</v>
      </c>
    </row>
    <row r="186" spans="1:5" s="3" customFormat="1" ht="12.75" x14ac:dyDescent="0.2">
      <c r="A186" s="14" t="s">
        <v>40</v>
      </c>
      <c r="B186" s="2">
        <v>497</v>
      </c>
      <c r="C186" s="2">
        <v>252</v>
      </c>
      <c r="D186" s="2">
        <v>948</v>
      </c>
      <c r="E186" s="2">
        <f t="shared" si="12"/>
        <v>1697</v>
      </c>
    </row>
    <row r="187" spans="1:5" s="3" customFormat="1" ht="12.75" x14ac:dyDescent="0.2">
      <c r="A187" s="14" t="s">
        <v>41</v>
      </c>
      <c r="B187" s="2">
        <v>12084</v>
      </c>
      <c r="C187" s="2">
        <v>5003</v>
      </c>
      <c r="D187" s="2">
        <v>2231</v>
      </c>
      <c r="E187" s="2">
        <f t="shared" si="12"/>
        <v>19318</v>
      </c>
    </row>
    <row r="188" spans="1:5" s="3" customFormat="1" ht="12.75" x14ac:dyDescent="0.2">
      <c r="A188" s="15" t="s">
        <v>7</v>
      </c>
      <c r="B188" s="4">
        <f>SUM(B176:B187)</f>
        <v>69703</v>
      </c>
      <c r="C188" s="4">
        <f>SUM(C176:C187)</f>
        <v>11306</v>
      </c>
      <c r="D188" s="4">
        <f>SUM(D176:D187)</f>
        <v>10122</v>
      </c>
      <c r="E188" s="4">
        <f>SUM(E176:E187)</f>
        <v>91131</v>
      </c>
    </row>
    <row r="189" spans="1:5" s="3" customFormat="1" ht="12.75" x14ac:dyDescent="0.2">
      <c r="A189" s="4" t="s">
        <v>20</v>
      </c>
      <c r="B189" s="2"/>
      <c r="C189" s="2"/>
      <c r="D189" s="2"/>
      <c r="E189" s="2"/>
    </row>
    <row r="190" spans="1:5" s="3" customFormat="1" ht="12.75" x14ac:dyDescent="0.2">
      <c r="A190" s="14" t="s">
        <v>30</v>
      </c>
      <c r="B190" s="2">
        <v>10731</v>
      </c>
      <c r="C190" s="2">
        <v>2837</v>
      </c>
      <c r="D190" s="2">
        <v>230</v>
      </c>
      <c r="E190" s="2">
        <f t="shared" ref="E190:E215" si="13">D190+C190+B190</f>
        <v>13798</v>
      </c>
    </row>
    <row r="191" spans="1:5" s="3" customFormat="1" ht="12.75" x14ac:dyDescent="0.2">
      <c r="A191" s="14" t="s">
        <v>31</v>
      </c>
      <c r="B191" s="2">
        <v>1047</v>
      </c>
      <c r="C191" s="2">
        <v>1071</v>
      </c>
      <c r="D191" s="2">
        <v>3278</v>
      </c>
      <c r="E191" s="2">
        <f t="shared" si="13"/>
        <v>5396</v>
      </c>
    </row>
    <row r="192" spans="1:5" s="3" customFormat="1" ht="12.75" x14ac:dyDescent="0.2">
      <c r="A192" s="14" t="s">
        <v>32</v>
      </c>
      <c r="B192" s="2">
        <v>29507</v>
      </c>
      <c r="C192" s="2">
        <v>252</v>
      </c>
      <c r="D192" s="2">
        <v>51831</v>
      </c>
      <c r="E192" s="2">
        <f t="shared" si="13"/>
        <v>81590</v>
      </c>
    </row>
    <row r="193" spans="1:5" s="3" customFormat="1" ht="12.75" x14ac:dyDescent="0.2">
      <c r="A193" s="14" t="s">
        <v>33</v>
      </c>
      <c r="B193" s="2">
        <v>1332</v>
      </c>
      <c r="C193" s="2">
        <v>52</v>
      </c>
      <c r="D193" s="2">
        <v>311</v>
      </c>
      <c r="E193" s="2">
        <f t="shared" si="13"/>
        <v>1695</v>
      </c>
    </row>
    <row r="194" spans="1:5" s="3" customFormat="1" ht="12.75" x14ac:dyDescent="0.2">
      <c r="A194" s="14" t="s">
        <v>34</v>
      </c>
      <c r="B194" s="2">
        <v>4068</v>
      </c>
      <c r="C194" s="2">
        <v>2615</v>
      </c>
      <c r="D194" s="2">
        <v>22375</v>
      </c>
      <c r="E194" s="2">
        <f t="shared" si="13"/>
        <v>29058</v>
      </c>
    </row>
    <row r="195" spans="1:5" s="3" customFormat="1" ht="12.75" x14ac:dyDescent="0.2">
      <c r="A195" s="14" t="s">
        <v>35</v>
      </c>
      <c r="B195" s="2">
        <v>58143</v>
      </c>
      <c r="C195" s="2">
        <v>4713</v>
      </c>
      <c r="D195" s="2">
        <v>2834</v>
      </c>
      <c r="E195" s="2">
        <f t="shared" si="13"/>
        <v>65690</v>
      </c>
    </row>
    <row r="196" spans="1:5" s="3" customFormat="1" ht="12.75" x14ac:dyDescent="0.2">
      <c r="A196" s="14" t="s">
        <v>36</v>
      </c>
      <c r="B196" s="2">
        <v>2156</v>
      </c>
      <c r="C196" s="2">
        <v>1824</v>
      </c>
      <c r="D196" s="2">
        <v>2621</v>
      </c>
      <c r="E196" s="2">
        <f t="shared" si="13"/>
        <v>6601</v>
      </c>
    </row>
    <row r="197" spans="1:5" s="3" customFormat="1" ht="12.75" x14ac:dyDescent="0.2">
      <c r="A197" s="14" t="s">
        <v>37</v>
      </c>
      <c r="B197" s="2">
        <v>4762</v>
      </c>
      <c r="C197" s="2">
        <v>0</v>
      </c>
      <c r="D197" s="2">
        <v>452</v>
      </c>
      <c r="E197" s="2">
        <f t="shared" si="13"/>
        <v>5214</v>
      </c>
    </row>
    <row r="198" spans="1:5" s="3" customFormat="1" ht="12.75" x14ac:dyDescent="0.2">
      <c r="A198" s="14" t="s">
        <v>38</v>
      </c>
      <c r="B198" s="2">
        <v>11935</v>
      </c>
      <c r="C198" s="2">
        <v>0</v>
      </c>
      <c r="D198" s="2">
        <v>1179</v>
      </c>
      <c r="E198" s="2">
        <f t="shared" si="13"/>
        <v>13114</v>
      </c>
    </row>
    <row r="199" spans="1:5" s="3" customFormat="1" ht="12.75" x14ac:dyDescent="0.2">
      <c r="A199" s="14" t="s">
        <v>39</v>
      </c>
      <c r="B199" s="2">
        <v>4943</v>
      </c>
      <c r="C199" s="2">
        <v>0</v>
      </c>
      <c r="D199" s="2">
        <v>21268</v>
      </c>
      <c r="E199" s="2">
        <f t="shared" si="13"/>
        <v>26211</v>
      </c>
    </row>
    <row r="200" spans="1:5" s="3" customFormat="1" ht="12.75" x14ac:dyDescent="0.2">
      <c r="A200" s="14" t="s">
        <v>40</v>
      </c>
      <c r="B200" s="2">
        <v>17648</v>
      </c>
      <c r="C200" s="2">
        <v>0</v>
      </c>
      <c r="D200" s="2">
        <v>8827</v>
      </c>
      <c r="E200" s="2">
        <f t="shared" si="13"/>
        <v>26475</v>
      </c>
    </row>
    <row r="201" spans="1:5" s="3" customFormat="1" ht="12.75" x14ac:dyDescent="0.2">
      <c r="A201" s="14" t="s">
        <v>41</v>
      </c>
      <c r="B201" s="2">
        <v>133292</v>
      </c>
      <c r="C201" s="2">
        <v>0</v>
      </c>
      <c r="D201" s="2">
        <v>1358</v>
      </c>
      <c r="E201" s="2">
        <f t="shared" si="13"/>
        <v>134650</v>
      </c>
    </row>
    <row r="202" spans="1:5" s="3" customFormat="1" ht="12.75" x14ac:dyDescent="0.2">
      <c r="A202" s="15" t="s">
        <v>7</v>
      </c>
      <c r="B202" s="4">
        <f>SUM(B190:B201)</f>
        <v>279564</v>
      </c>
      <c r="C202" s="4">
        <f>SUM(C190:C201)</f>
        <v>13364</v>
      </c>
      <c r="D202" s="4">
        <f>SUM(D190:D201)</f>
        <v>116564</v>
      </c>
      <c r="E202" s="4">
        <f t="shared" si="13"/>
        <v>409492</v>
      </c>
    </row>
    <row r="203" spans="1:5" s="3" customFormat="1" ht="12.75" x14ac:dyDescent="0.2">
      <c r="A203" s="7" t="s">
        <v>21</v>
      </c>
      <c r="B203" s="2"/>
      <c r="C203" s="2"/>
      <c r="D203" s="2"/>
      <c r="E203" s="2"/>
    </row>
    <row r="204" spans="1:5" s="3" customFormat="1" ht="12.75" x14ac:dyDescent="0.2">
      <c r="A204" s="14" t="s">
        <v>30</v>
      </c>
      <c r="B204" s="2">
        <v>6579</v>
      </c>
      <c r="C204" s="2">
        <v>0</v>
      </c>
      <c r="D204" s="2">
        <v>1296</v>
      </c>
      <c r="E204" s="2">
        <f t="shared" si="13"/>
        <v>7875</v>
      </c>
    </row>
    <row r="205" spans="1:5" s="3" customFormat="1" ht="12.75" x14ac:dyDescent="0.2">
      <c r="A205" s="14" t="s">
        <v>31</v>
      </c>
      <c r="B205" s="2">
        <v>24873</v>
      </c>
      <c r="C205" s="2">
        <v>0</v>
      </c>
      <c r="D205" s="2">
        <v>679</v>
      </c>
      <c r="E205" s="2">
        <f t="shared" si="13"/>
        <v>25552</v>
      </c>
    </row>
    <row r="206" spans="1:5" s="3" customFormat="1" ht="12.75" x14ac:dyDescent="0.2">
      <c r="A206" s="14" t="s">
        <v>32</v>
      </c>
      <c r="B206" s="2">
        <v>2682</v>
      </c>
      <c r="C206" s="2">
        <v>16706</v>
      </c>
      <c r="D206" s="2">
        <v>41635</v>
      </c>
      <c r="E206" s="2">
        <f t="shared" si="13"/>
        <v>61023</v>
      </c>
    </row>
    <row r="207" spans="1:5" s="3" customFormat="1" ht="12.75" x14ac:dyDescent="0.2">
      <c r="A207" s="14" t="s">
        <v>33</v>
      </c>
      <c r="B207" s="2">
        <v>3068</v>
      </c>
      <c r="C207" s="2">
        <v>0</v>
      </c>
      <c r="D207" s="2">
        <v>1742</v>
      </c>
      <c r="E207" s="2">
        <f t="shared" si="13"/>
        <v>4810</v>
      </c>
    </row>
    <row r="208" spans="1:5" s="3" customFormat="1" ht="12.75" x14ac:dyDescent="0.2">
      <c r="A208" s="14" t="s">
        <v>34</v>
      </c>
      <c r="B208" s="2">
        <v>6447</v>
      </c>
      <c r="C208" s="2">
        <v>0</v>
      </c>
      <c r="D208" s="2">
        <v>0</v>
      </c>
      <c r="E208" s="2">
        <f t="shared" si="13"/>
        <v>6447</v>
      </c>
    </row>
    <row r="209" spans="1:5" s="3" customFormat="1" ht="12.75" x14ac:dyDescent="0.2">
      <c r="A209" s="14" t="s">
        <v>35</v>
      </c>
      <c r="B209" s="2">
        <v>7416</v>
      </c>
      <c r="C209" s="2">
        <v>0</v>
      </c>
      <c r="D209" s="2">
        <v>3583</v>
      </c>
      <c r="E209" s="2">
        <f t="shared" si="13"/>
        <v>10999</v>
      </c>
    </row>
    <row r="210" spans="1:5" s="3" customFormat="1" ht="12.75" x14ac:dyDescent="0.2">
      <c r="A210" s="14" t="s">
        <v>36</v>
      </c>
      <c r="B210" s="2">
        <v>9769</v>
      </c>
      <c r="C210" s="2">
        <v>0</v>
      </c>
      <c r="D210" s="2">
        <v>2039</v>
      </c>
      <c r="E210" s="2">
        <f t="shared" si="13"/>
        <v>11808</v>
      </c>
    </row>
    <row r="211" spans="1:5" s="3" customFormat="1" ht="12.75" x14ac:dyDescent="0.2">
      <c r="A211" s="14" t="s">
        <v>37</v>
      </c>
      <c r="B211" s="2">
        <v>2642</v>
      </c>
      <c r="C211" s="2">
        <v>0</v>
      </c>
      <c r="D211" s="2">
        <v>3290</v>
      </c>
      <c r="E211" s="2">
        <f t="shared" si="13"/>
        <v>5932</v>
      </c>
    </row>
    <row r="212" spans="1:5" s="3" customFormat="1" ht="12.75" x14ac:dyDescent="0.2">
      <c r="A212" s="14" t="s">
        <v>38</v>
      </c>
      <c r="B212" s="2">
        <v>55182</v>
      </c>
      <c r="C212" s="2">
        <v>0</v>
      </c>
      <c r="D212" s="2">
        <v>487</v>
      </c>
      <c r="E212" s="2">
        <f t="shared" si="13"/>
        <v>55669</v>
      </c>
    </row>
    <row r="213" spans="1:5" s="3" customFormat="1" ht="12.75" x14ac:dyDescent="0.2">
      <c r="A213" s="14" t="s">
        <v>39</v>
      </c>
      <c r="B213" s="2">
        <v>8044</v>
      </c>
      <c r="C213" s="2">
        <v>0</v>
      </c>
      <c r="D213" s="2">
        <v>2523</v>
      </c>
      <c r="E213" s="2">
        <f t="shared" si="13"/>
        <v>10567</v>
      </c>
    </row>
    <row r="214" spans="1:5" s="3" customFormat="1" ht="12.75" x14ac:dyDescent="0.2">
      <c r="A214" s="14" t="s">
        <v>40</v>
      </c>
      <c r="B214" s="2">
        <v>4687</v>
      </c>
      <c r="C214" s="2">
        <v>0</v>
      </c>
      <c r="D214" s="2">
        <v>5650</v>
      </c>
      <c r="E214" s="2">
        <f t="shared" si="13"/>
        <v>10337</v>
      </c>
    </row>
    <row r="215" spans="1:5" s="3" customFormat="1" ht="12.75" x14ac:dyDescent="0.2">
      <c r="A215" s="14" t="s">
        <v>41</v>
      </c>
      <c r="B215" s="2">
        <v>9691</v>
      </c>
      <c r="C215" s="2">
        <v>0</v>
      </c>
      <c r="D215" s="2">
        <v>0</v>
      </c>
      <c r="E215" s="2">
        <f t="shared" si="13"/>
        <v>9691</v>
      </c>
    </row>
    <row r="216" spans="1:5" s="3" customFormat="1" ht="12.75" x14ac:dyDescent="0.2">
      <c r="A216" s="15" t="s">
        <v>7</v>
      </c>
      <c r="B216" s="4">
        <f>SUM(B204:B215)</f>
        <v>141080</v>
      </c>
      <c r="C216" s="4">
        <f>SUM(C204:C215)</f>
        <v>16706</v>
      </c>
      <c r="D216" s="4">
        <f>SUM(D204:D215)</f>
        <v>62924</v>
      </c>
      <c r="E216" s="4">
        <f>D216+C216+B216</f>
        <v>220710</v>
      </c>
    </row>
    <row r="217" spans="1:5" s="3" customFormat="1" ht="14.25" customHeight="1" x14ac:dyDescent="0.2">
      <c r="A217" s="7" t="s">
        <v>23</v>
      </c>
      <c r="B217" s="2"/>
      <c r="C217" s="2"/>
      <c r="D217" s="2"/>
      <c r="E217" s="2"/>
    </row>
    <row r="218" spans="1:5" s="3" customFormat="1" ht="12.75" x14ac:dyDescent="0.2">
      <c r="A218" s="14" t="s">
        <v>30</v>
      </c>
      <c r="B218" s="2">
        <v>31529</v>
      </c>
      <c r="C218" s="2">
        <v>3294</v>
      </c>
      <c r="D218" s="2">
        <v>631</v>
      </c>
      <c r="E218" s="2">
        <f t="shared" ref="E218:E229" si="14">D218+C218+B218</f>
        <v>35454</v>
      </c>
    </row>
    <row r="219" spans="1:5" s="3" customFormat="1" ht="12.75" x14ac:dyDescent="0.2">
      <c r="A219" s="14" t="s">
        <v>31</v>
      </c>
      <c r="B219" s="2">
        <v>15174</v>
      </c>
      <c r="C219" s="2">
        <v>0</v>
      </c>
      <c r="D219" s="2">
        <v>0</v>
      </c>
      <c r="E219" s="2">
        <f t="shared" si="14"/>
        <v>15174</v>
      </c>
    </row>
    <row r="220" spans="1:5" s="3" customFormat="1" ht="12.75" x14ac:dyDescent="0.2">
      <c r="A220" s="14" t="s">
        <v>32</v>
      </c>
      <c r="B220" s="2">
        <v>5009</v>
      </c>
      <c r="C220" s="2">
        <v>0</v>
      </c>
      <c r="D220" s="2">
        <v>496</v>
      </c>
      <c r="E220" s="2">
        <f t="shared" si="14"/>
        <v>5505</v>
      </c>
    </row>
    <row r="221" spans="1:5" s="3" customFormat="1" ht="12.75" x14ac:dyDescent="0.2">
      <c r="A221" s="14" t="s">
        <v>33</v>
      </c>
      <c r="B221" s="2">
        <v>29652</v>
      </c>
      <c r="C221" s="2">
        <v>0</v>
      </c>
      <c r="D221" s="2">
        <v>0</v>
      </c>
      <c r="E221" s="2">
        <f t="shared" si="14"/>
        <v>29652</v>
      </c>
    </row>
    <row r="222" spans="1:5" s="3" customFormat="1" ht="12.75" x14ac:dyDescent="0.2">
      <c r="A222" s="14" t="s">
        <v>34</v>
      </c>
      <c r="B222" s="2">
        <v>10910</v>
      </c>
      <c r="C222" s="2">
        <v>0</v>
      </c>
      <c r="D222" s="2">
        <v>0</v>
      </c>
      <c r="E222" s="2">
        <f t="shared" si="14"/>
        <v>10910</v>
      </c>
    </row>
    <row r="223" spans="1:5" s="3" customFormat="1" ht="12.75" x14ac:dyDescent="0.2">
      <c r="A223" s="14" t="s">
        <v>35</v>
      </c>
      <c r="B223" s="2">
        <v>4880</v>
      </c>
      <c r="C223" s="2">
        <v>0</v>
      </c>
      <c r="D223" s="2">
        <v>304</v>
      </c>
      <c r="E223" s="2">
        <f t="shared" si="14"/>
        <v>5184</v>
      </c>
    </row>
    <row r="224" spans="1:5" s="3" customFormat="1" ht="12.75" x14ac:dyDescent="0.2">
      <c r="A224" s="14" t="s">
        <v>36</v>
      </c>
      <c r="B224" s="2">
        <v>10644</v>
      </c>
      <c r="C224" s="2">
        <v>0</v>
      </c>
      <c r="D224" s="2">
        <v>0</v>
      </c>
      <c r="E224" s="2">
        <f t="shared" si="14"/>
        <v>10644</v>
      </c>
    </row>
    <row r="225" spans="1:5" s="3" customFormat="1" ht="12.75" x14ac:dyDescent="0.2">
      <c r="A225" s="14" t="s">
        <v>37</v>
      </c>
      <c r="B225" s="2">
        <v>294042</v>
      </c>
      <c r="C225" s="2">
        <v>0</v>
      </c>
      <c r="D225" s="2">
        <v>0</v>
      </c>
      <c r="E225" s="2">
        <f t="shared" si="14"/>
        <v>294042</v>
      </c>
    </row>
    <row r="226" spans="1:5" s="3" customFormat="1" ht="12.75" x14ac:dyDescent="0.2">
      <c r="A226" s="14" t="s">
        <v>38</v>
      </c>
      <c r="B226" s="2">
        <v>5852</v>
      </c>
      <c r="C226" s="2">
        <v>0</v>
      </c>
      <c r="D226" s="2">
        <v>1335</v>
      </c>
      <c r="E226" s="2">
        <f t="shared" si="14"/>
        <v>7187</v>
      </c>
    </row>
    <row r="227" spans="1:5" s="3" customFormat="1" ht="12.75" x14ac:dyDescent="0.2">
      <c r="A227" s="14" t="s">
        <v>39</v>
      </c>
      <c r="B227" s="2">
        <v>7350</v>
      </c>
      <c r="C227" s="2">
        <v>0</v>
      </c>
      <c r="D227" s="2">
        <v>0</v>
      </c>
      <c r="E227" s="2">
        <f t="shared" si="14"/>
        <v>7350</v>
      </c>
    </row>
    <row r="228" spans="1:5" s="3" customFormat="1" ht="12.75" x14ac:dyDescent="0.2">
      <c r="A228" s="14" t="s">
        <v>40</v>
      </c>
      <c r="B228" s="2">
        <v>3931</v>
      </c>
      <c r="C228" s="2">
        <v>0</v>
      </c>
      <c r="D228" s="2">
        <v>0</v>
      </c>
      <c r="E228" s="2">
        <f t="shared" si="14"/>
        <v>3931</v>
      </c>
    </row>
    <row r="229" spans="1:5" s="3" customFormat="1" ht="12.75" x14ac:dyDescent="0.2">
      <c r="A229" s="14" t="s">
        <v>41</v>
      </c>
      <c r="B229" s="2">
        <v>56281</v>
      </c>
      <c r="C229" s="2">
        <v>0</v>
      </c>
      <c r="D229" s="2">
        <v>925</v>
      </c>
      <c r="E229" s="2">
        <f t="shared" si="14"/>
        <v>57206</v>
      </c>
    </row>
    <row r="230" spans="1:5" s="3" customFormat="1" ht="12.75" x14ac:dyDescent="0.2">
      <c r="A230" s="15" t="s">
        <v>7</v>
      </c>
      <c r="B230" s="4">
        <f>SUM(B218:B229)</f>
        <v>475254</v>
      </c>
      <c r="C230" s="4">
        <f>SUM(C218:C229)</f>
        <v>3294</v>
      </c>
      <c r="D230" s="4">
        <f>SUM(D218:D229)</f>
        <v>3691</v>
      </c>
      <c r="E230" s="4">
        <f>SUM(E218:E229)</f>
        <v>482239</v>
      </c>
    </row>
    <row r="231" spans="1:5" s="3" customFormat="1" ht="12.75" x14ac:dyDescent="0.2">
      <c r="A231" s="7" t="s">
        <v>24</v>
      </c>
      <c r="B231" s="4"/>
      <c r="C231" s="4"/>
      <c r="D231" s="4"/>
      <c r="E231" s="4"/>
    </row>
    <row r="232" spans="1:5" s="3" customFormat="1" ht="12.75" x14ac:dyDescent="0.2">
      <c r="A232" s="14" t="s">
        <v>30</v>
      </c>
      <c r="B232" s="2">
        <v>8773</v>
      </c>
      <c r="C232" s="2">
        <v>0</v>
      </c>
      <c r="D232" s="2">
        <v>0</v>
      </c>
      <c r="E232" s="2">
        <f t="shared" ref="E232:E243" si="15">SUM(B232:D232)</f>
        <v>8773</v>
      </c>
    </row>
    <row r="233" spans="1:5" s="3" customFormat="1" ht="12.75" x14ac:dyDescent="0.2">
      <c r="A233" s="14" t="s">
        <v>31</v>
      </c>
      <c r="B233" s="2">
        <v>7810</v>
      </c>
      <c r="C233" s="2">
        <v>0</v>
      </c>
      <c r="D233" s="2">
        <v>0</v>
      </c>
      <c r="E233" s="2">
        <f t="shared" si="15"/>
        <v>7810</v>
      </c>
    </row>
    <row r="234" spans="1:5" s="3" customFormat="1" ht="12.75" x14ac:dyDescent="0.2">
      <c r="A234" s="14" t="s">
        <v>32</v>
      </c>
      <c r="B234" s="2">
        <v>4076</v>
      </c>
      <c r="C234" s="2">
        <v>0</v>
      </c>
      <c r="D234" s="2">
        <v>2689</v>
      </c>
      <c r="E234" s="2">
        <f t="shared" si="15"/>
        <v>6765</v>
      </c>
    </row>
    <row r="235" spans="1:5" s="3" customFormat="1" ht="12.75" x14ac:dyDescent="0.2">
      <c r="A235" s="14" t="s">
        <v>33</v>
      </c>
      <c r="B235" s="2">
        <v>4898</v>
      </c>
      <c r="C235" s="2">
        <v>0</v>
      </c>
      <c r="D235" s="2">
        <v>0</v>
      </c>
      <c r="E235" s="2">
        <f t="shared" si="15"/>
        <v>4898</v>
      </c>
    </row>
    <row r="236" spans="1:5" s="3" customFormat="1" ht="12.75" x14ac:dyDescent="0.2">
      <c r="A236" s="14" t="s">
        <v>34</v>
      </c>
      <c r="B236" s="2">
        <v>37697</v>
      </c>
      <c r="C236" s="2">
        <v>0</v>
      </c>
      <c r="D236" s="2">
        <v>0</v>
      </c>
      <c r="E236" s="2">
        <f t="shared" si="15"/>
        <v>37697</v>
      </c>
    </row>
    <row r="237" spans="1:5" s="3" customFormat="1" ht="12.75" x14ac:dyDescent="0.2">
      <c r="A237" s="14" t="s">
        <v>35</v>
      </c>
      <c r="B237" s="2">
        <v>206500</v>
      </c>
      <c r="C237" s="2">
        <v>0</v>
      </c>
      <c r="D237" s="2">
        <v>614</v>
      </c>
      <c r="E237" s="2">
        <f t="shared" si="15"/>
        <v>207114</v>
      </c>
    </row>
    <row r="238" spans="1:5" s="3" customFormat="1" ht="12.75" x14ac:dyDescent="0.2">
      <c r="A238" s="14" t="s">
        <v>36</v>
      </c>
      <c r="B238" s="2">
        <v>44114</v>
      </c>
      <c r="C238" s="2">
        <v>0</v>
      </c>
      <c r="D238" s="2">
        <v>0</v>
      </c>
      <c r="E238" s="2">
        <f t="shared" si="15"/>
        <v>44114</v>
      </c>
    </row>
    <row r="239" spans="1:5" s="3" customFormat="1" ht="12.75" x14ac:dyDescent="0.2">
      <c r="A239" s="14" t="s">
        <v>37</v>
      </c>
      <c r="B239" s="2">
        <v>2559</v>
      </c>
      <c r="C239" s="2">
        <v>0</v>
      </c>
      <c r="D239" s="2">
        <v>201</v>
      </c>
      <c r="E239" s="2">
        <f t="shared" si="15"/>
        <v>2760</v>
      </c>
    </row>
    <row r="240" spans="1:5" s="3" customFormat="1" ht="12.75" x14ac:dyDescent="0.2">
      <c r="A240" s="14" t="s">
        <v>38</v>
      </c>
      <c r="B240" s="2">
        <v>2859</v>
      </c>
      <c r="C240" s="2">
        <v>0</v>
      </c>
      <c r="D240" s="2">
        <v>0</v>
      </c>
      <c r="E240" s="2">
        <f t="shared" si="15"/>
        <v>2859</v>
      </c>
    </row>
    <row r="241" spans="1:5" s="3" customFormat="1" ht="12.75" x14ac:dyDescent="0.2">
      <c r="A241" s="14" t="s">
        <v>39</v>
      </c>
      <c r="B241" s="2">
        <v>5732</v>
      </c>
      <c r="C241" s="2">
        <v>0</v>
      </c>
      <c r="D241" s="2">
        <v>0</v>
      </c>
      <c r="E241" s="2">
        <f t="shared" si="15"/>
        <v>5732</v>
      </c>
    </row>
    <row r="242" spans="1:5" s="3" customFormat="1" ht="12.75" x14ac:dyDescent="0.2">
      <c r="A242" s="14" t="s">
        <v>40</v>
      </c>
      <c r="B242" s="2">
        <v>85721</v>
      </c>
      <c r="C242" s="2">
        <v>0</v>
      </c>
      <c r="D242" s="2">
        <v>0</v>
      </c>
      <c r="E242" s="2">
        <f t="shared" si="15"/>
        <v>85721</v>
      </c>
    </row>
    <row r="243" spans="1:5" s="3" customFormat="1" ht="12.75" x14ac:dyDescent="0.2">
      <c r="A243" s="14" t="s">
        <v>41</v>
      </c>
      <c r="B243" s="2">
        <v>88777</v>
      </c>
      <c r="C243" s="2">
        <v>0</v>
      </c>
      <c r="D243" s="2">
        <v>221</v>
      </c>
      <c r="E243" s="2">
        <f t="shared" si="15"/>
        <v>88998</v>
      </c>
    </row>
    <row r="244" spans="1:5" s="3" customFormat="1" ht="12.75" x14ac:dyDescent="0.2">
      <c r="A244" s="15" t="s">
        <v>7</v>
      </c>
      <c r="B244" s="4">
        <f>SUM(B232:B243)</f>
        <v>499516</v>
      </c>
      <c r="C244" s="4">
        <v>0</v>
      </c>
      <c r="D244" s="4">
        <f>SUM(D232:D243)</f>
        <v>3725</v>
      </c>
      <c r="E244" s="4">
        <f>SUM(E232:E243)</f>
        <v>503241</v>
      </c>
    </row>
    <row r="245" spans="1:5" s="3" customFormat="1" ht="12.75" x14ac:dyDescent="0.2">
      <c r="A245" s="8" t="s">
        <v>25</v>
      </c>
      <c r="B245" s="4"/>
      <c r="C245" s="4"/>
      <c r="D245" s="4"/>
      <c r="E245" s="4"/>
    </row>
    <row r="246" spans="1:5" s="3" customFormat="1" ht="12.75" x14ac:dyDescent="0.2">
      <c r="A246" s="14" t="s">
        <v>30</v>
      </c>
      <c r="B246" s="2">
        <v>34967</v>
      </c>
      <c r="C246" s="2">
        <v>0</v>
      </c>
      <c r="D246" s="2">
        <v>0</v>
      </c>
      <c r="E246" s="2">
        <f t="shared" ref="E246:E257" si="16">SUM(B246:D246)</f>
        <v>34967</v>
      </c>
    </row>
    <row r="247" spans="1:5" s="3" customFormat="1" ht="12.75" x14ac:dyDescent="0.2">
      <c r="A247" s="14" t="s">
        <v>31</v>
      </c>
      <c r="B247" s="2">
        <v>3278</v>
      </c>
      <c r="C247" s="2">
        <v>0</v>
      </c>
      <c r="D247" s="2">
        <v>0</v>
      </c>
      <c r="E247" s="2">
        <f t="shared" si="16"/>
        <v>3278</v>
      </c>
    </row>
    <row r="248" spans="1:5" s="3" customFormat="1" ht="12.75" x14ac:dyDescent="0.2">
      <c r="A248" s="14" t="s">
        <v>32</v>
      </c>
      <c r="B248" s="2">
        <v>35747</v>
      </c>
      <c r="C248" s="2">
        <v>0</v>
      </c>
      <c r="D248" s="2">
        <v>189</v>
      </c>
      <c r="E248" s="2">
        <f t="shared" si="16"/>
        <v>35936</v>
      </c>
    </row>
    <row r="249" spans="1:5" s="3" customFormat="1" ht="12.75" x14ac:dyDescent="0.2">
      <c r="A249" s="14" t="s">
        <v>33</v>
      </c>
      <c r="B249" s="2">
        <v>5015</v>
      </c>
      <c r="C249" s="2">
        <v>0</v>
      </c>
      <c r="D249" s="2">
        <v>0</v>
      </c>
      <c r="E249" s="2">
        <f t="shared" si="16"/>
        <v>5015</v>
      </c>
    </row>
    <row r="250" spans="1:5" s="3" customFormat="1" ht="12.75" x14ac:dyDescent="0.2">
      <c r="A250" s="14" t="s">
        <v>34</v>
      </c>
      <c r="B250" s="2">
        <v>3490</v>
      </c>
      <c r="C250" s="2">
        <v>0</v>
      </c>
      <c r="D250" s="2">
        <v>0</v>
      </c>
      <c r="E250" s="2">
        <f t="shared" si="16"/>
        <v>3490</v>
      </c>
    </row>
    <row r="251" spans="1:5" s="3" customFormat="1" ht="12.75" x14ac:dyDescent="0.2">
      <c r="A251" s="14" t="s">
        <v>35</v>
      </c>
      <c r="B251" s="2">
        <v>2507</v>
      </c>
      <c r="C251" s="2">
        <v>0</v>
      </c>
      <c r="D251" s="2">
        <v>0</v>
      </c>
      <c r="E251" s="2">
        <f t="shared" si="16"/>
        <v>2507</v>
      </c>
    </row>
    <row r="252" spans="1:5" s="3" customFormat="1" ht="12.75" x14ac:dyDescent="0.2">
      <c r="A252" s="14" t="s">
        <v>36</v>
      </c>
      <c r="B252" s="2">
        <v>10724</v>
      </c>
      <c r="C252" s="2">
        <v>0</v>
      </c>
      <c r="D252" s="2">
        <v>0</v>
      </c>
      <c r="E252" s="2">
        <f t="shared" si="16"/>
        <v>10724</v>
      </c>
    </row>
    <row r="253" spans="1:5" s="3" customFormat="1" ht="12.75" x14ac:dyDescent="0.2">
      <c r="A253" s="14" t="s">
        <v>37</v>
      </c>
      <c r="B253" s="2">
        <v>5740</v>
      </c>
      <c r="C253" s="2">
        <v>0</v>
      </c>
      <c r="D253" s="2">
        <v>0</v>
      </c>
      <c r="E253" s="2">
        <f t="shared" si="16"/>
        <v>5740</v>
      </c>
    </row>
    <row r="254" spans="1:5" s="3" customFormat="1" ht="12.75" x14ac:dyDescent="0.2">
      <c r="A254" s="14" t="s">
        <v>38</v>
      </c>
      <c r="B254" s="2">
        <v>1674</v>
      </c>
      <c r="C254" s="2">
        <v>0</v>
      </c>
      <c r="D254" s="2">
        <v>0</v>
      </c>
      <c r="E254" s="2">
        <f t="shared" si="16"/>
        <v>1674</v>
      </c>
    </row>
    <row r="255" spans="1:5" s="3" customFormat="1" ht="12.75" x14ac:dyDescent="0.2">
      <c r="A255" s="14" t="s">
        <v>39</v>
      </c>
      <c r="B255" s="2">
        <v>133287</v>
      </c>
      <c r="C255" s="2">
        <v>0</v>
      </c>
      <c r="D255" s="2">
        <v>0</v>
      </c>
      <c r="E255" s="2">
        <f t="shared" si="16"/>
        <v>133287</v>
      </c>
    </row>
    <row r="256" spans="1:5" s="3" customFormat="1" ht="12.75" x14ac:dyDescent="0.2">
      <c r="A256" s="14" t="s">
        <v>40</v>
      </c>
      <c r="B256" s="2">
        <v>180474</v>
      </c>
      <c r="C256" s="2">
        <v>0</v>
      </c>
      <c r="D256" s="2">
        <v>304</v>
      </c>
      <c r="E256" s="2">
        <f t="shared" si="16"/>
        <v>180778</v>
      </c>
    </row>
    <row r="257" spans="1:5" s="3" customFormat="1" ht="12.75" x14ac:dyDescent="0.2">
      <c r="A257" s="14" t="s">
        <v>41</v>
      </c>
      <c r="B257" s="2">
        <v>16012</v>
      </c>
      <c r="C257" s="2">
        <v>0</v>
      </c>
      <c r="D257" s="2">
        <v>0</v>
      </c>
      <c r="E257" s="2">
        <f t="shared" si="16"/>
        <v>16012</v>
      </c>
    </row>
    <row r="258" spans="1:5" s="3" customFormat="1" ht="12.75" x14ac:dyDescent="0.2">
      <c r="A258" s="15" t="s">
        <v>7</v>
      </c>
      <c r="B258" s="4">
        <f>SUM(B246:B257)</f>
        <v>432915</v>
      </c>
      <c r="C258" s="4">
        <v>0</v>
      </c>
      <c r="D258" s="4">
        <f>SUM(D246:D257)</f>
        <v>493</v>
      </c>
      <c r="E258" s="4">
        <f>SUM(E246:E257)</f>
        <v>433408</v>
      </c>
    </row>
    <row r="259" spans="1:5" s="3" customFormat="1" ht="14.25" customHeight="1" x14ac:dyDescent="0.2">
      <c r="A259" s="8" t="s">
        <v>26</v>
      </c>
      <c r="B259" s="4"/>
      <c r="C259" s="4"/>
      <c r="D259" s="4"/>
      <c r="E259" s="4"/>
    </row>
    <row r="260" spans="1:5" s="3" customFormat="1" ht="12.75" x14ac:dyDescent="0.2">
      <c r="A260" s="14" t="s">
        <v>30</v>
      </c>
      <c r="B260" s="2">
        <v>50276.4</v>
      </c>
      <c r="C260" s="2">
        <v>0</v>
      </c>
      <c r="D260" s="2">
        <v>0</v>
      </c>
      <c r="E260" s="2">
        <f t="shared" ref="E260:E271" si="17">SUM(B260:D260)</f>
        <v>50276.4</v>
      </c>
    </row>
    <row r="261" spans="1:5" s="3" customFormat="1" ht="12.75" x14ac:dyDescent="0.2">
      <c r="A261" s="14" t="s">
        <v>31</v>
      </c>
      <c r="B261" s="2">
        <v>13808.6</v>
      </c>
      <c r="C261" s="2">
        <v>0</v>
      </c>
      <c r="D261" s="2">
        <v>0</v>
      </c>
      <c r="E261" s="2">
        <f t="shared" si="17"/>
        <v>13808.6</v>
      </c>
    </row>
    <row r="262" spans="1:5" s="3" customFormat="1" ht="12.75" x14ac:dyDescent="0.2">
      <c r="A262" s="14" t="s">
        <v>32</v>
      </c>
      <c r="B262" s="2">
        <v>278696.3</v>
      </c>
      <c r="C262" s="2">
        <v>0</v>
      </c>
      <c r="D262" s="2">
        <v>0</v>
      </c>
      <c r="E262" s="2">
        <f t="shared" si="17"/>
        <v>278696.3</v>
      </c>
    </row>
    <row r="263" spans="1:5" s="3" customFormat="1" ht="12.75" x14ac:dyDescent="0.2">
      <c r="A263" s="14" t="s">
        <v>33</v>
      </c>
      <c r="B263" s="2">
        <v>1222.3</v>
      </c>
      <c r="C263" s="2">
        <v>0</v>
      </c>
      <c r="D263" s="2">
        <v>0</v>
      </c>
      <c r="E263" s="2">
        <f t="shared" si="17"/>
        <v>1222.3</v>
      </c>
    </row>
    <row r="264" spans="1:5" s="3" customFormat="1" ht="12.75" x14ac:dyDescent="0.2">
      <c r="A264" s="14" t="s">
        <v>34</v>
      </c>
      <c r="B264" s="2">
        <v>5342.5</v>
      </c>
      <c r="C264" s="2">
        <v>0</v>
      </c>
      <c r="D264" s="2">
        <v>0</v>
      </c>
      <c r="E264" s="2">
        <f t="shared" si="17"/>
        <v>5342.5</v>
      </c>
    </row>
    <row r="265" spans="1:5" s="3" customFormat="1" ht="12.75" x14ac:dyDescent="0.2">
      <c r="A265" s="14" t="s">
        <v>35</v>
      </c>
      <c r="B265" s="2">
        <v>735.1</v>
      </c>
      <c r="C265" s="2">
        <v>0</v>
      </c>
      <c r="D265" s="2">
        <v>0</v>
      </c>
      <c r="E265" s="2">
        <f t="shared" si="17"/>
        <v>735.1</v>
      </c>
    </row>
    <row r="266" spans="1:5" s="3" customFormat="1" ht="12.75" x14ac:dyDescent="0.2">
      <c r="A266" s="14" t="s">
        <v>36</v>
      </c>
      <c r="B266" s="2">
        <v>2361.6999999999998</v>
      </c>
      <c r="C266" s="2">
        <v>0</v>
      </c>
      <c r="D266" s="2">
        <v>0</v>
      </c>
      <c r="E266" s="2">
        <f t="shared" si="17"/>
        <v>2361.6999999999998</v>
      </c>
    </row>
    <row r="267" spans="1:5" s="3" customFormat="1" ht="12.75" x14ac:dyDescent="0.2">
      <c r="A267" s="14" t="s">
        <v>37</v>
      </c>
      <c r="B267" s="2">
        <v>3280.9</v>
      </c>
      <c r="C267" s="2">
        <v>0</v>
      </c>
      <c r="D267" s="2">
        <v>0</v>
      </c>
      <c r="E267" s="2">
        <f t="shared" si="17"/>
        <v>3280.9</v>
      </c>
    </row>
    <row r="268" spans="1:5" s="3" customFormat="1" ht="12.75" x14ac:dyDescent="0.2">
      <c r="A268" s="14" t="s">
        <v>38</v>
      </c>
      <c r="B268" s="2">
        <v>32360.1</v>
      </c>
      <c r="C268" s="2">
        <v>0</v>
      </c>
      <c r="D268" s="2">
        <v>0</v>
      </c>
      <c r="E268" s="2">
        <f t="shared" si="17"/>
        <v>32360.1</v>
      </c>
    </row>
    <row r="269" spans="1:5" s="3" customFormat="1" ht="12.75" x14ac:dyDescent="0.2">
      <c r="A269" s="14" t="s">
        <v>39</v>
      </c>
      <c r="B269" s="2">
        <v>22280.1</v>
      </c>
      <c r="C269" s="2">
        <v>0</v>
      </c>
      <c r="D269" s="2">
        <v>0</v>
      </c>
      <c r="E269" s="2">
        <f t="shared" si="17"/>
        <v>22280.1</v>
      </c>
    </row>
    <row r="270" spans="1:5" s="3" customFormat="1" ht="12.75" x14ac:dyDescent="0.2">
      <c r="A270" s="14" t="s">
        <v>40</v>
      </c>
      <c r="B270" s="2">
        <v>5431.2</v>
      </c>
      <c r="C270" s="2">
        <v>0</v>
      </c>
      <c r="D270" s="2">
        <v>0</v>
      </c>
      <c r="E270" s="2">
        <f t="shared" si="17"/>
        <v>5431.2</v>
      </c>
    </row>
    <row r="271" spans="1:5" s="3" customFormat="1" ht="12.75" x14ac:dyDescent="0.2">
      <c r="A271" s="14" t="s">
        <v>41</v>
      </c>
      <c r="B271" s="2">
        <v>2028.3</v>
      </c>
      <c r="C271" s="2">
        <v>0</v>
      </c>
      <c r="D271" s="2">
        <v>0</v>
      </c>
      <c r="E271" s="2">
        <f t="shared" si="17"/>
        <v>2028.3</v>
      </c>
    </row>
    <row r="272" spans="1:5" s="3" customFormat="1" ht="12.75" x14ac:dyDescent="0.2">
      <c r="A272" s="15" t="s">
        <v>7</v>
      </c>
      <c r="B272" s="4">
        <f>SUM(B260:B271)</f>
        <v>417823.49999999994</v>
      </c>
      <c r="C272" s="4">
        <v>0</v>
      </c>
      <c r="D272" s="4">
        <f>SUM(D260:D271)</f>
        <v>0</v>
      </c>
      <c r="E272" s="4">
        <f>SUM(E260:E271)</f>
        <v>417823.49999999994</v>
      </c>
    </row>
    <row r="273" spans="1:5" s="3" customFormat="1" ht="12.75" x14ac:dyDescent="0.2">
      <c r="A273" s="8" t="s">
        <v>27</v>
      </c>
      <c r="B273" s="4"/>
      <c r="C273" s="4"/>
      <c r="D273" s="4"/>
      <c r="E273" s="4"/>
    </row>
    <row r="274" spans="1:5" s="3" customFormat="1" ht="12.75" x14ac:dyDescent="0.2">
      <c r="A274" s="14" t="s">
        <v>30</v>
      </c>
      <c r="B274" s="2">
        <v>29565.1</v>
      </c>
      <c r="C274" s="2">
        <v>0</v>
      </c>
      <c r="D274" s="2">
        <v>0</v>
      </c>
      <c r="E274" s="2">
        <f t="shared" ref="E274:E285" si="18">SUM(B274:D274)</f>
        <v>29565.1</v>
      </c>
    </row>
    <row r="275" spans="1:5" s="3" customFormat="1" ht="12.75" x14ac:dyDescent="0.2">
      <c r="A275" s="14" t="s">
        <v>31</v>
      </c>
      <c r="B275" s="2">
        <v>837</v>
      </c>
      <c r="C275" s="2">
        <v>0</v>
      </c>
      <c r="D275" s="2">
        <v>0</v>
      </c>
      <c r="E275" s="2">
        <f t="shared" si="18"/>
        <v>837</v>
      </c>
    </row>
    <row r="276" spans="1:5" s="3" customFormat="1" ht="12.75" x14ac:dyDescent="0.2">
      <c r="A276" s="14" t="s">
        <v>32</v>
      </c>
      <c r="B276" s="2">
        <v>884.4</v>
      </c>
      <c r="C276" s="2">
        <v>0</v>
      </c>
      <c r="D276" s="2">
        <v>0</v>
      </c>
      <c r="E276" s="2">
        <f t="shared" si="18"/>
        <v>884.4</v>
      </c>
    </row>
    <row r="277" spans="1:5" s="3" customFormat="1" ht="12.75" x14ac:dyDescent="0.2">
      <c r="A277" s="14" t="s">
        <v>33</v>
      </c>
      <c r="B277" s="2">
        <v>1240.4000000000001</v>
      </c>
      <c r="C277" s="2">
        <v>0</v>
      </c>
      <c r="D277" s="2">
        <v>0</v>
      </c>
      <c r="E277" s="2">
        <f t="shared" si="18"/>
        <v>1240.4000000000001</v>
      </c>
    </row>
    <row r="278" spans="1:5" s="3" customFormat="1" ht="12.75" x14ac:dyDescent="0.2">
      <c r="A278" s="14" t="s">
        <v>34</v>
      </c>
      <c r="B278" s="2">
        <v>2069</v>
      </c>
      <c r="C278" s="2">
        <v>0</v>
      </c>
      <c r="D278" s="2">
        <v>0</v>
      </c>
      <c r="E278" s="2">
        <f t="shared" si="18"/>
        <v>2069</v>
      </c>
    </row>
    <row r="279" spans="1:5" s="3" customFormat="1" ht="12.75" x14ac:dyDescent="0.2">
      <c r="A279" s="14" t="s">
        <v>35</v>
      </c>
      <c r="B279" s="2">
        <v>2638</v>
      </c>
      <c r="C279" s="2">
        <v>0</v>
      </c>
      <c r="D279" s="2">
        <v>0</v>
      </c>
      <c r="E279" s="2">
        <f t="shared" si="18"/>
        <v>2638</v>
      </c>
    </row>
    <row r="280" spans="1:5" s="3" customFormat="1" ht="12.75" x14ac:dyDescent="0.2">
      <c r="A280" s="14" t="s">
        <v>36</v>
      </c>
      <c r="B280" s="2">
        <v>50594</v>
      </c>
      <c r="C280" s="2">
        <v>0</v>
      </c>
      <c r="D280" s="2">
        <v>0</v>
      </c>
      <c r="E280" s="2">
        <f t="shared" si="18"/>
        <v>50594</v>
      </c>
    </row>
    <row r="281" spans="1:5" s="3" customFormat="1" ht="12.75" x14ac:dyDescent="0.2">
      <c r="A281" s="14" t="s">
        <v>37</v>
      </c>
      <c r="B281" s="2">
        <v>2381</v>
      </c>
      <c r="C281" s="2">
        <v>0</v>
      </c>
      <c r="D281" s="2">
        <v>0</v>
      </c>
      <c r="E281" s="2">
        <f t="shared" si="18"/>
        <v>2381</v>
      </c>
    </row>
    <row r="282" spans="1:5" s="3" customFormat="1" ht="12.75" x14ac:dyDescent="0.2">
      <c r="A282" s="14" t="s">
        <v>38</v>
      </c>
      <c r="B282" s="2">
        <v>1571</v>
      </c>
      <c r="C282" s="2">
        <v>0</v>
      </c>
      <c r="D282" s="2">
        <v>0</v>
      </c>
      <c r="E282" s="2">
        <f t="shared" si="18"/>
        <v>1571</v>
      </c>
    </row>
    <row r="283" spans="1:5" s="3" customFormat="1" ht="12.75" x14ac:dyDescent="0.2">
      <c r="A283" s="14" t="s">
        <v>39</v>
      </c>
      <c r="B283" s="2">
        <v>1025</v>
      </c>
      <c r="C283" s="2">
        <v>0</v>
      </c>
      <c r="D283" s="2">
        <v>0</v>
      </c>
      <c r="E283" s="2">
        <f t="shared" si="18"/>
        <v>1025</v>
      </c>
    </row>
    <row r="284" spans="1:5" s="3" customFormat="1" ht="12.75" x14ac:dyDescent="0.2">
      <c r="A284" s="14" t="s">
        <v>40</v>
      </c>
      <c r="B284" s="2">
        <v>2432.4</v>
      </c>
      <c r="C284" s="2">
        <v>0</v>
      </c>
      <c r="D284" s="2">
        <v>0</v>
      </c>
      <c r="E284" s="2">
        <f t="shared" si="18"/>
        <v>2432.4</v>
      </c>
    </row>
    <row r="285" spans="1:5" s="3" customFormat="1" ht="12.75" x14ac:dyDescent="0.2">
      <c r="A285" s="14" t="s">
        <v>41</v>
      </c>
      <c r="B285" s="2">
        <v>71992.2</v>
      </c>
      <c r="C285" s="2">
        <v>0</v>
      </c>
      <c r="D285" s="2">
        <v>0</v>
      </c>
      <c r="E285" s="2">
        <f t="shared" si="18"/>
        <v>71992.2</v>
      </c>
    </row>
    <row r="286" spans="1:5" s="3" customFormat="1" ht="12.75" x14ac:dyDescent="0.2">
      <c r="A286" s="4" t="s">
        <v>7</v>
      </c>
      <c r="B286" s="4">
        <f>SUM(B274:B285)</f>
        <v>167229.5</v>
      </c>
      <c r="C286" s="4">
        <f>SUM(C274:C285)</f>
        <v>0</v>
      </c>
      <c r="D286" s="4">
        <f>SUM(D274:D285)</f>
        <v>0</v>
      </c>
      <c r="E286" s="4">
        <f>SUM(E274:E285)</f>
        <v>167229.5</v>
      </c>
    </row>
    <row r="287" spans="1:5" s="3" customFormat="1" ht="12.75" x14ac:dyDescent="0.2">
      <c r="A287" s="9">
        <v>2007</v>
      </c>
      <c r="B287" s="4"/>
      <c r="C287" s="4"/>
      <c r="D287" s="4"/>
      <c r="E287" s="4"/>
    </row>
    <row r="288" spans="1:5" s="3" customFormat="1" ht="12.75" x14ac:dyDescent="0.2">
      <c r="A288" s="14" t="s">
        <v>30</v>
      </c>
      <c r="B288" s="2">
        <v>20312</v>
      </c>
      <c r="C288" s="2">
        <v>8.3000000000000007</v>
      </c>
      <c r="D288" s="2">
        <v>0</v>
      </c>
      <c r="E288" s="2">
        <f t="shared" ref="E288:E299" si="19">SUM(B288:D288)</f>
        <v>20320.3</v>
      </c>
    </row>
    <row r="289" spans="1:5" s="3" customFormat="1" ht="12.75" x14ac:dyDescent="0.2">
      <c r="A289" s="14" t="s">
        <v>31</v>
      </c>
      <c r="B289" s="2">
        <v>1073628.3</v>
      </c>
      <c r="C289" s="2">
        <v>0</v>
      </c>
      <c r="D289" s="2">
        <v>0</v>
      </c>
      <c r="E289" s="2">
        <f t="shared" si="19"/>
        <v>1073628.3</v>
      </c>
    </row>
    <row r="290" spans="1:5" s="3" customFormat="1" ht="12.75" x14ac:dyDescent="0.2">
      <c r="A290" s="14" t="s">
        <v>32</v>
      </c>
      <c r="B290" s="2">
        <v>885.3</v>
      </c>
      <c r="C290" s="2">
        <v>0</v>
      </c>
      <c r="D290" s="2">
        <v>0</v>
      </c>
      <c r="E290" s="2">
        <f t="shared" si="19"/>
        <v>885.3</v>
      </c>
    </row>
    <row r="291" spans="1:5" s="3" customFormat="1" ht="12.75" x14ac:dyDescent="0.2">
      <c r="A291" s="14" t="s">
        <v>33</v>
      </c>
      <c r="B291" s="2">
        <v>1473</v>
      </c>
      <c r="C291" s="2">
        <v>0</v>
      </c>
      <c r="D291" s="2">
        <v>0</v>
      </c>
      <c r="E291" s="2">
        <f t="shared" si="19"/>
        <v>1473</v>
      </c>
    </row>
    <row r="292" spans="1:5" s="3" customFormat="1" ht="12.75" x14ac:dyDescent="0.2">
      <c r="A292" s="14" t="s">
        <v>34</v>
      </c>
      <c r="B292" s="2">
        <v>10904</v>
      </c>
      <c r="C292" s="2">
        <v>8.3000000000000007</v>
      </c>
      <c r="D292" s="2">
        <v>0</v>
      </c>
      <c r="E292" s="2">
        <f t="shared" si="19"/>
        <v>10912.3</v>
      </c>
    </row>
    <row r="293" spans="1:5" s="3" customFormat="1" ht="12.75" x14ac:dyDescent="0.2">
      <c r="A293" s="14" t="s">
        <v>35</v>
      </c>
      <c r="B293" s="2">
        <v>4677</v>
      </c>
      <c r="C293" s="2">
        <v>0</v>
      </c>
      <c r="D293" s="2">
        <v>0</v>
      </c>
      <c r="E293" s="2">
        <f t="shared" si="19"/>
        <v>4677</v>
      </c>
    </row>
    <row r="294" spans="1:5" s="3" customFormat="1" ht="12.75" x14ac:dyDescent="0.2">
      <c r="A294" s="14" t="s">
        <v>36</v>
      </c>
      <c r="B294" s="2">
        <v>1935</v>
      </c>
      <c r="C294" s="2">
        <v>0</v>
      </c>
      <c r="D294" s="2">
        <v>0</v>
      </c>
      <c r="E294" s="2">
        <f t="shared" si="19"/>
        <v>1935</v>
      </c>
    </row>
    <row r="295" spans="1:5" s="3" customFormat="1" ht="12.75" x14ac:dyDescent="0.2">
      <c r="A295" s="14" t="s">
        <v>37</v>
      </c>
      <c r="B295" s="2">
        <v>35929</v>
      </c>
      <c r="C295" s="2">
        <v>0</v>
      </c>
      <c r="D295" s="2">
        <v>0</v>
      </c>
      <c r="E295" s="2">
        <f t="shared" si="19"/>
        <v>35929</v>
      </c>
    </row>
    <row r="296" spans="1:5" s="3" customFormat="1" ht="12.75" x14ac:dyDescent="0.2">
      <c r="A296" s="14" t="s">
        <v>38</v>
      </c>
      <c r="B296" s="2">
        <v>2215</v>
      </c>
      <c r="C296" s="2">
        <v>0</v>
      </c>
      <c r="D296" s="2">
        <v>0</v>
      </c>
      <c r="E296" s="2">
        <f t="shared" si="19"/>
        <v>2215</v>
      </c>
    </row>
    <row r="297" spans="1:5" s="3" customFormat="1" ht="12.75" x14ac:dyDescent="0.2">
      <c r="A297" s="14" t="s">
        <v>39</v>
      </c>
      <c r="B297" s="2">
        <v>9905</v>
      </c>
      <c r="C297" s="2">
        <v>0</v>
      </c>
      <c r="D297" s="2">
        <v>0</v>
      </c>
      <c r="E297" s="2">
        <f t="shared" si="19"/>
        <v>9905</v>
      </c>
    </row>
    <row r="298" spans="1:5" s="3" customFormat="1" ht="12.75" x14ac:dyDescent="0.2">
      <c r="A298" s="14" t="s">
        <v>40</v>
      </c>
      <c r="B298" s="2">
        <v>3236.6</v>
      </c>
      <c r="C298" s="2">
        <v>0</v>
      </c>
      <c r="D298" s="2">
        <v>0</v>
      </c>
      <c r="E298" s="2">
        <f t="shared" si="19"/>
        <v>3236.6</v>
      </c>
    </row>
    <row r="299" spans="1:5" s="3" customFormat="1" ht="12.75" x14ac:dyDescent="0.2">
      <c r="A299" s="14" t="s">
        <v>41</v>
      </c>
      <c r="B299" s="2">
        <v>39002.699999999997</v>
      </c>
      <c r="C299" s="2">
        <v>0</v>
      </c>
      <c r="D299" s="2">
        <v>0</v>
      </c>
      <c r="E299" s="2">
        <f t="shared" si="19"/>
        <v>39002.699999999997</v>
      </c>
    </row>
    <row r="300" spans="1:5" s="3" customFormat="1" ht="12.75" x14ac:dyDescent="0.2">
      <c r="A300" s="4" t="s">
        <v>7</v>
      </c>
      <c r="B300" s="4">
        <f>SUM(B288:B299)</f>
        <v>1204102.9000000001</v>
      </c>
      <c r="C300" s="4">
        <f>SUM(C288:C299)</f>
        <v>16.600000000000001</v>
      </c>
      <c r="D300" s="4">
        <f>SUM(D288:D299)</f>
        <v>0</v>
      </c>
      <c r="E300" s="4">
        <f>SUM(E288:E299)</f>
        <v>1204119.5000000002</v>
      </c>
    </row>
    <row r="301" spans="1:5" s="3" customFormat="1" ht="16.5" customHeight="1" x14ac:dyDescent="0.2">
      <c r="A301" s="9">
        <v>2008</v>
      </c>
      <c r="B301" s="4"/>
      <c r="C301" s="4"/>
      <c r="D301" s="4"/>
      <c r="E301" s="4"/>
    </row>
    <row r="302" spans="1:5" s="3" customFormat="1" ht="12.75" x14ac:dyDescent="0.2">
      <c r="A302" s="14" t="s">
        <v>30</v>
      </c>
      <c r="B302" s="2">
        <v>9642.2000000000007</v>
      </c>
      <c r="C302" s="2">
        <v>0</v>
      </c>
      <c r="D302" s="2">
        <v>8.3000000000000007</v>
      </c>
      <c r="E302" s="2">
        <f t="shared" ref="E302:E313" si="20">SUM(B302:D302)</f>
        <v>9650.5</v>
      </c>
    </row>
    <row r="303" spans="1:5" s="3" customFormat="1" ht="12.75" x14ac:dyDescent="0.2">
      <c r="A303" s="14" t="s">
        <v>31</v>
      </c>
      <c r="B303" s="2">
        <v>10754.1</v>
      </c>
      <c r="C303" s="2">
        <v>0</v>
      </c>
      <c r="D303" s="2">
        <v>0</v>
      </c>
      <c r="E303" s="2">
        <f t="shared" si="20"/>
        <v>10754.1</v>
      </c>
    </row>
    <row r="304" spans="1:5" s="3" customFormat="1" ht="12.75" x14ac:dyDescent="0.2">
      <c r="A304" s="14" t="s">
        <v>32</v>
      </c>
      <c r="B304" s="2">
        <v>11625.3</v>
      </c>
      <c r="C304" s="2">
        <v>0</v>
      </c>
      <c r="D304" s="2">
        <v>0</v>
      </c>
      <c r="E304" s="2">
        <f t="shared" si="20"/>
        <v>11625.3</v>
      </c>
    </row>
    <row r="305" spans="1:5" s="3" customFormat="1" ht="12.75" x14ac:dyDescent="0.2">
      <c r="A305" s="14" t="s">
        <v>33</v>
      </c>
      <c r="B305" s="2">
        <v>11144.5</v>
      </c>
      <c r="C305" s="2">
        <v>0</v>
      </c>
      <c r="D305" s="2">
        <v>8.4</v>
      </c>
      <c r="E305" s="2">
        <f t="shared" si="20"/>
        <v>11152.9</v>
      </c>
    </row>
    <row r="306" spans="1:5" s="3" customFormat="1" ht="12.75" x14ac:dyDescent="0.2">
      <c r="A306" s="14" t="s">
        <v>34</v>
      </c>
      <c r="B306" s="2">
        <v>881.6</v>
      </c>
      <c r="C306" s="2">
        <v>0</v>
      </c>
      <c r="D306" s="2">
        <v>0</v>
      </c>
      <c r="E306" s="2">
        <f t="shared" si="20"/>
        <v>881.6</v>
      </c>
    </row>
    <row r="307" spans="1:5" s="3" customFormat="1" ht="12.75" x14ac:dyDescent="0.2">
      <c r="A307" s="14" t="s">
        <v>35</v>
      </c>
      <c r="B307" s="2">
        <v>11198.7</v>
      </c>
      <c r="C307" s="2">
        <v>0</v>
      </c>
      <c r="D307" s="2">
        <v>0</v>
      </c>
      <c r="E307" s="2">
        <f t="shared" si="20"/>
        <v>11198.7</v>
      </c>
    </row>
    <row r="308" spans="1:5" s="3" customFormat="1" ht="12.75" x14ac:dyDescent="0.2">
      <c r="A308" s="14" t="s">
        <v>36</v>
      </c>
      <c r="B308" s="2">
        <v>642.79999999999995</v>
      </c>
      <c r="C308" s="2">
        <v>0</v>
      </c>
      <c r="D308" s="2">
        <v>8.1999999999999993</v>
      </c>
      <c r="E308" s="2">
        <f t="shared" si="20"/>
        <v>651</v>
      </c>
    </row>
    <row r="309" spans="1:5" s="3" customFormat="1" ht="12.75" x14ac:dyDescent="0.2">
      <c r="A309" s="14" t="s">
        <v>37</v>
      </c>
      <c r="B309" s="2">
        <v>10638.3</v>
      </c>
      <c r="C309" s="2">
        <v>0</v>
      </c>
      <c r="D309" s="2">
        <v>0</v>
      </c>
      <c r="E309" s="2">
        <f t="shared" si="20"/>
        <v>10638.3</v>
      </c>
    </row>
    <row r="310" spans="1:5" s="3" customFormat="1" ht="12.75" x14ac:dyDescent="0.2">
      <c r="A310" s="14" t="s">
        <v>38</v>
      </c>
      <c r="B310" s="2">
        <v>426.9</v>
      </c>
      <c r="C310" s="2">
        <v>0</v>
      </c>
      <c r="D310" s="2">
        <v>0</v>
      </c>
      <c r="E310" s="2">
        <f t="shared" si="20"/>
        <v>426.9</v>
      </c>
    </row>
    <row r="311" spans="1:5" s="3" customFormat="1" ht="12.75" x14ac:dyDescent="0.2">
      <c r="A311" s="14" t="s">
        <v>39</v>
      </c>
      <c r="B311" s="2">
        <v>5647.8</v>
      </c>
      <c r="C311" s="2">
        <v>0</v>
      </c>
      <c r="D311" s="2">
        <v>8.1999999999999993</v>
      </c>
      <c r="E311" s="2">
        <f t="shared" si="20"/>
        <v>5656</v>
      </c>
    </row>
    <row r="312" spans="1:5" s="3" customFormat="1" ht="12.75" x14ac:dyDescent="0.2">
      <c r="A312" s="14" t="s">
        <v>40</v>
      </c>
      <c r="B312" s="2">
        <v>8736.6</v>
      </c>
      <c r="C312" s="2">
        <v>0</v>
      </c>
      <c r="D312" s="2">
        <v>0</v>
      </c>
      <c r="E312" s="2">
        <f t="shared" si="20"/>
        <v>8736.6</v>
      </c>
    </row>
    <row r="313" spans="1:5" s="3" customFormat="1" ht="12.75" x14ac:dyDescent="0.2">
      <c r="A313" s="14" t="s">
        <v>41</v>
      </c>
      <c r="B313" s="2">
        <v>1588.9</v>
      </c>
      <c r="C313" s="2">
        <v>0</v>
      </c>
      <c r="D313" s="2">
        <v>0</v>
      </c>
      <c r="E313" s="2">
        <f t="shared" si="20"/>
        <v>1588.9</v>
      </c>
    </row>
    <row r="314" spans="1:5" s="3" customFormat="1" ht="12.75" x14ac:dyDescent="0.2">
      <c r="A314" s="4" t="s">
        <v>7</v>
      </c>
      <c r="B314" s="4">
        <f>SUM(B302:B313)</f>
        <v>82927.700000000012</v>
      </c>
      <c r="C314" s="4">
        <f>SUM(C302:C313)</f>
        <v>0</v>
      </c>
      <c r="D314" s="4">
        <f>SUM(D302:D313)</f>
        <v>33.1</v>
      </c>
      <c r="E314" s="4">
        <f>SUM(E302:E313)</f>
        <v>82960.799999999988</v>
      </c>
    </row>
    <row r="315" spans="1:5" s="3" customFormat="1" ht="12.75" x14ac:dyDescent="0.2">
      <c r="A315" s="10">
        <v>2009</v>
      </c>
      <c r="B315" s="2"/>
      <c r="C315" s="2"/>
      <c r="D315" s="2"/>
      <c r="E315" s="2"/>
    </row>
    <row r="316" spans="1:5" s="3" customFormat="1" ht="12.75" x14ac:dyDescent="0.2">
      <c r="A316" s="14" t="s">
        <v>30</v>
      </c>
      <c r="B316" s="2">
        <v>30042.2</v>
      </c>
      <c r="C316" s="2">
        <v>8.1</v>
      </c>
      <c r="D316" s="2">
        <v>0</v>
      </c>
      <c r="E316" s="2">
        <f t="shared" ref="E316:E323" si="21">SUM(B316:D316)</f>
        <v>30050.3</v>
      </c>
    </row>
    <row r="317" spans="1:5" s="3" customFormat="1" ht="12.75" x14ac:dyDescent="0.2">
      <c r="A317" s="14" t="s">
        <v>31</v>
      </c>
      <c r="B317" s="2">
        <v>4800.3999999999996</v>
      </c>
      <c r="C317" s="2">
        <v>0</v>
      </c>
      <c r="D317" s="2">
        <v>13870</v>
      </c>
      <c r="E317" s="2">
        <f t="shared" si="21"/>
        <v>18670.400000000001</v>
      </c>
    </row>
    <row r="318" spans="1:5" s="3" customFormat="1" ht="12.75" x14ac:dyDescent="0.2">
      <c r="A318" s="14" t="s">
        <v>32</v>
      </c>
      <c r="B318" s="2">
        <v>842.8</v>
      </c>
      <c r="C318" s="2">
        <v>0</v>
      </c>
      <c r="D318" s="2">
        <v>0</v>
      </c>
      <c r="E318" s="2">
        <f t="shared" si="21"/>
        <v>842.8</v>
      </c>
    </row>
    <row r="319" spans="1:5" s="3" customFormat="1" ht="12.75" x14ac:dyDescent="0.2">
      <c r="A319" s="14" t="s">
        <v>33</v>
      </c>
      <c r="B319" s="2">
        <v>11246.9</v>
      </c>
      <c r="C319" s="2">
        <v>8.1</v>
      </c>
      <c r="D319" s="2">
        <v>0</v>
      </c>
      <c r="E319" s="2">
        <f t="shared" si="21"/>
        <v>11255</v>
      </c>
    </row>
    <row r="320" spans="1:5" s="3" customFormat="1" ht="12.75" x14ac:dyDescent="0.2">
      <c r="A320" s="14" t="s">
        <v>34</v>
      </c>
      <c r="B320" s="2">
        <v>3277.7</v>
      </c>
      <c r="C320" s="2">
        <v>0</v>
      </c>
      <c r="D320" s="2">
        <v>0</v>
      </c>
      <c r="E320" s="2">
        <f t="shared" si="21"/>
        <v>3277.7</v>
      </c>
    </row>
    <row r="321" spans="1:5" s="3" customFormat="1" ht="12.75" x14ac:dyDescent="0.2">
      <c r="A321" s="14" t="s">
        <v>35</v>
      </c>
      <c r="B321" s="2">
        <v>4118.7</v>
      </c>
      <c r="C321" s="2">
        <v>0</v>
      </c>
      <c r="D321" s="2">
        <v>0</v>
      </c>
      <c r="E321" s="2">
        <f t="shared" si="21"/>
        <v>4118.7</v>
      </c>
    </row>
    <row r="322" spans="1:5" s="3" customFormat="1" ht="12.75" x14ac:dyDescent="0.2">
      <c r="A322" s="14" t="s">
        <v>36</v>
      </c>
      <c r="B322" s="2">
        <v>42852.2</v>
      </c>
      <c r="C322" s="2">
        <v>0</v>
      </c>
      <c r="D322" s="2">
        <v>0</v>
      </c>
      <c r="E322" s="2">
        <f t="shared" si="21"/>
        <v>42852.2</v>
      </c>
    </row>
    <row r="323" spans="1:5" s="3" customFormat="1" ht="12.75" x14ac:dyDescent="0.2">
      <c r="A323" s="14" t="s">
        <v>37</v>
      </c>
      <c r="B323" s="2">
        <v>2687.7</v>
      </c>
      <c r="C323" s="2">
        <v>0</v>
      </c>
      <c r="D323" s="2">
        <v>43651.199999999997</v>
      </c>
      <c r="E323" s="2">
        <f t="shared" si="21"/>
        <v>46338.899999999994</v>
      </c>
    </row>
    <row r="324" spans="1:5" s="3" customFormat="1" ht="12.75" x14ac:dyDescent="0.2">
      <c r="A324" s="14" t="s">
        <v>38</v>
      </c>
      <c r="B324" s="2">
        <v>4858.3999999999996</v>
      </c>
      <c r="C324" s="2">
        <v>0</v>
      </c>
      <c r="D324" s="2">
        <v>13051</v>
      </c>
      <c r="E324" s="2">
        <f>SUM(B324:D324)</f>
        <v>17909.400000000001</v>
      </c>
    </row>
    <row r="325" spans="1:5" s="3" customFormat="1" ht="12.75" x14ac:dyDescent="0.2">
      <c r="A325" s="14" t="s">
        <v>39</v>
      </c>
      <c r="B325" s="2">
        <v>548.9</v>
      </c>
      <c r="C325" s="2">
        <v>0</v>
      </c>
      <c r="D325" s="2">
        <v>0</v>
      </c>
      <c r="E325" s="2">
        <f>SUM(B325:D325)</f>
        <v>548.9</v>
      </c>
    </row>
    <row r="326" spans="1:5" s="3" customFormat="1" ht="12.75" x14ac:dyDescent="0.2">
      <c r="A326" s="14" t="s">
        <v>40</v>
      </c>
      <c r="B326" s="2">
        <v>3558.2</v>
      </c>
      <c r="C326" s="2">
        <v>0</v>
      </c>
      <c r="D326" s="2">
        <v>0</v>
      </c>
      <c r="E326" s="2">
        <f>SUM(B326:D326)</f>
        <v>3558.2</v>
      </c>
    </row>
    <row r="327" spans="1:5" s="3" customFormat="1" ht="12.75" x14ac:dyDescent="0.2">
      <c r="A327" s="14" t="s">
        <v>41</v>
      </c>
      <c r="B327" s="2">
        <v>21117.3</v>
      </c>
      <c r="C327" s="2">
        <v>0</v>
      </c>
      <c r="D327" s="2">
        <v>0</v>
      </c>
      <c r="E327" s="2">
        <f>SUM(B327:D327)</f>
        <v>21117.3</v>
      </c>
    </row>
    <row r="328" spans="1:5" s="3" customFormat="1" ht="12.75" x14ac:dyDescent="0.2">
      <c r="A328" s="4" t="s">
        <v>7</v>
      </c>
      <c r="B328" s="4">
        <f>SUM(B316:B327)</f>
        <v>129951.39999999998</v>
      </c>
      <c r="C328" s="4">
        <f>SUM(C316:C327)</f>
        <v>16.2</v>
      </c>
      <c r="D328" s="4">
        <f>SUM(D316:D327)</f>
        <v>70572.2</v>
      </c>
      <c r="E328" s="4">
        <f>SUM(E316:E327)</f>
        <v>200539.8</v>
      </c>
    </row>
    <row r="329" spans="1:5" s="3" customFormat="1" ht="12.75" x14ac:dyDescent="0.2">
      <c r="A329" s="10">
        <v>2010</v>
      </c>
      <c r="B329" s="2"/>
      <c r="C329" s="2"/>
      <c r="D329" s="2"/>
      <c r="E329" s="2"/>
    </row>
    <row r="330" spans="1:5" s="3" customFormat="1" ht="12.75" x14ac:dyDescent="0.2">
      <c r="A330" s="14" t="s">
        <v>30</v>
      </c>
      <c r="B330" s="2">
        <v>3496.5</v>
      </c>
      <c r="C330" s="2">
        <v>8.1</v>
      </c>
      <c r="D330" s="2">
        <v>0</v>
      </c>
      <c r="E330" s="2">
        <f t="shared" ref="E330:E337" si="22">SUM(B330:D330)</f>
        <v>3504.6</v>
      </c>
    </row>
    <row r="331" spans="1:5" s="3" customFormat="1" ht="12.75" x14ac:dyDescent="0.2">
      <c r="A331" s="14" t="s">
        <v>31</v>
      </c>
      <c r="B331" s="2">
        <v>1702.1</v>
      </c>
      <c r="C331" s="2">
        <v>0</v>
      </c>
      <c r="D331" s="2">
        <v>0</v>
      </c>
      <c r="E331" s="2">
        <f t="shared" si="22"/>
        <v>1702.1</v>
      </c>
    </row>
    <row r="332" spans="1:5" s="3" customFormat="1" ht="12.75" x14ac:dyDescent="0.2">
      <c r="A332" s="14" t="s">
        <v>32</v>
      </c>
      <c r="B332" s="2">
        <v>3336.6</v>
      </c>
      <c r="C332" s="2">
        <v>0</v>
      </c>
      <c r="D332" s="2">
        <v>0</v>
      </c>
      <c r="E332" s="2">
        <f t="shared" si="22"/>
        <v>3336.6</v>
      </c>
    </row>
    <row r="333" spans="1:5" s="3" customFormat="1" ht="12.75" x14ac:dyDescent="0.2">
      <c r="A333" s="14" t="s">
        <v>33</v>
      </c>
      <c r="B333" s="2">
        <v>6448</v>
      </c>
      <c r="C333" s="2">
        <v>19.100000000000001</v>
      </c>
      <c r="D333" s="2">
        <v>0</v>
      </c>
      <c r="E333" s="2">
        <f t="shared" si="22"/>
        <v>6467.1</v>
      </c>
    </row>
    <row r="334" spans="1:5" s="3" customFormat="1" ht="12.75" x14ac:dyDescent="0.2">
      <c r="A334" s="14" t="s">
        <v>34</v>
      </c>
      <c r="B334" s="2">
        <v>1735.5</v>
      </c>
      <c r="C334" s="2">
        <v>0</v>
      </c>
      <c r="D334" s="2">
        <v>0</v>
      </c>
      <c r="E334" s="2">
        <f t="shared" si="22"/>
        <v>1735.5</v>
      </c>
    </row>
    <row r="335" spans="1:5" s="3" customFormat="1" ht="12.75" x14ac:dyDescent="0.2">
      <c r="A335" s="14" t="s">
        <v>35</v>
      </c>
      <c r="B335" s="2">
        <v>23134</v>
      </c>
      <c r="C335" s="2">
        <v>577.4</v>
      </c>
      <c r="D335" s="2">
        <v>0</v>
      </c>
      <c r="E335" s="2">
        <f t="shared" si="22"/>
        <v>23711.4</v>
      </c>
    </row>
    <row r="336" spans="1:5" s="3" customFormat="1" ht="12.75" x14ac:dyDescent="0.2">
      <c r="A336" s="14" t="s">
        <v>36</v>
      </c>
      <c r="B336" s="2">
        <v>8479.1</v>
      </c>
      <c r="C336" s="2">
        <v>125.4</v>
      </c>
      <c r="D336" s="2">
        <v>0</v>
      </c>
      <c r="E336" s="2">
        <f t="shared" si="22"/>
        <v>8604.5</v>
      </c>
    </row>
    <row r="337" spans="1:5" s="3" customFormat="1" ht="12.75" x14ac:dyDescent="0.2">
      <c r="A337" s="14" t="s">
        <v>37</v>
      </c>
      <c r="B337" s="2">
        <v>3022.1</v>
      </c>
      <c r="C337" s="2">
        <v>0</v>
      </c>
      <c r="D337" s="2">
        <v>0</v>
      </c>
      <c r="E337" s="2">
        <f t="shared" si="22"/>
        <v>3022.1</v>
      </c>
    </row>
    <row r="338" spans="1:5" s="3" customFormat="1" ht="12.75" x14ac:dyDescent="0.2">
      <c r="A338" s="14" t="s">
        <v>38</v>
      </c>
      <c r="B338" s="2">
        <v>1190.2</v>
      </c>
      <c r="C338" s="2">
        <v>5.0999999999999996</v>
      </c>
      <c r="D338" s="2">
        <v>0</v>
      </c>
      <c r="E338" s="2">
        <f>SUM(B338:D338)</f>
        <v>1195.3</v>
      </c>
    </row>
    <row r="339" spans="1:5" s="3" customFormat="1" ht="12.75" x14ac:dyDescent="0.2">
      <c r="A339" s="14" t="s">
        <v>39</v>
      </c>
      <c r="B339" s="2">
        <v>1531.8</v>
      </c>
      <c r="C339" s="2">
        <v>0</v>
      </c>
      <c r="D339" s="2">
        <v>0</v>
      </c>
      <c r="E339" s="2">
        <f>SUM(B339:D339)</f>
        <v>1531.8</v>
      </c>
    </row>
    <row r="340" spans="1:5" s="3" customFormat="1" ht="12.75" x14ac:dyDescent="0.2">
      <c r="A340" s="14" t="s">
        <v>40</v>
      </c>
      <c r="B340" s="2">
        <v>5380.9</v>
      </c>
      <c r="C340" s="2">
        <v>235.3</v>
      </c>
      <c r="D340" s="2">
        <v>0</v>
      </c>
      <c r="E340" s="2">
        <f>SUM(B340:D340)</f>
        <v>5616.2</v>
      </c>
    </row>
    <row r="341" spans="1:5" s="3" customFormat="1" ht="12.75" x14ac:dyDescent="0.2">
      <c r="A341" s="14" t="s">
        <v>41</v>
      </c>
      <c r="B341" s="2">
        <v>2085.9</v>
      </c>
      <c r="C341" s="2">
        <v>0</v>
      </c>
      <c r="D341" s="2">
        <v>0</v>
      </c>
      <c r="E341" s="2">
        <f>SUM(B341:D341)</f>
        <v>2085.9</v>
      </c>
    </row>
    <row r="342" spans="1:5" s="3" customFormat="1" ht="12.75" x14ac:dyDescent="0.2">
      <c r="A342" s="4" t="s">
        <v>7</v>
      </c>
      <c r="B342" s="4">
        <f>SUM(B330:B341)</f>
        <v>61542.7</v>
      </c>
      <c r="C342" s="4">
        <f>SUM(C330:C341)</f>
        <v>970.40000000000009</v>
      </c>
      <c r="D342" s="4">
        <f>SUM(D330:D341)</f>
        <v>0</v>
      </c>
      <c r="E342" s="4">
        <f>SUM(E330:E341)</f>
        <v>62513.100000000006</v>
      </c>
    </row>
    <row r="343" spans="1:5" s="3" customFormat="1" ht="14.25" customHeight="1" x14ac:dyDescent="0.2">
      <c r="A343" s="10">
        <v>2011</v>
      </c>
      <c r="B343" s="2"/>
      <c r="C343" s="2"/>
      <c r="D343" s="2"/>
      <c r="E343" s="2"/>
    </row>
    <row r="344" spans="1:5" s="3" customFormat="1" ht="12.75" x14ac:dyDescent="0.2">
      <c r="A344" s="14" t="s">
        <v>30</v>
      </c>
      <c r="B344" s="2">
        <v>1223.2</v>
      </c>
      <c r="C344" s="2">
        <v>137.4</v>
      </c>
      <c r="D344" s="2">
        <v>0</v>
      </c>
      <c r="E344" s="2">
        <f t="shared" ref="E344:E353" si="23">SUM(B344:D344)</f>
        <v>1360.6000000000001</v>
      </c>
    </row>
    <row r="345" spans="1:5" s="3" customFormat="1" ht="12.75" x14ac:dyDescent="0.2">
      <c r="A345" s="14" t="s">
        <v>31</v>
      </c>
      <c r="B345" s="2">
        <v>3485.8</v>
      </c>
      <c r="C345" s="2">
        <v>0</v>
      </c>
      <c r="D345" s="2">
        <v>0</v>
      </c>
      <c r="E345" s="2">
        <f t="shared" si="23"/>
        <v>3485.8</v>
      </c>
    </row>
    <row r="346" spans="1:5" s="3" customFormat="1" ht="12.75" x14ac:dyDescent="0.2">
      <c r="A346" s="14" t="s">
        <v>32</v>
      </c>
      <c r="B346" s="2">
        <v>2812.9</v>
      </c>
      <c r="C346" s="2">
        <v>159</v>
      </c>
      <c r="D346" s="2">
        <v>0</v>
      </c>
      <c r="E346" s="2">
        <f t="shared" si="23"/>
        <v>2971.9</v>
      </c>
    </row>
    <row r="347" spans="1:5" s="3" customFormat="1" ht="12.75" x14ac:dyDescent="0.2">
      <c r="A347" s="14" t="s">
        <v>33</v>
      </c>
      <c r="B347" s="2">
        <v>15837.5</v>
      </c>
      <c r="C347" s="2">
        <v>0</v>
      </c>
      <c r="D347" s="2">
        <v>0</v>
      </c>
      <c r="E347" s="2">
        <f t="shared" si="23"/>
        <v>15837.5</v>
      </c>
    </row>
    <row r="348" spans="1:5" s="3" customFormat="1" ht="12.75" x14ac:dyDescent="0.2">
      <c r="A348" s="14" t="s">
        <v>34</v>
      </c>
      <c r="B348" s="2">
        <v>22046.5</v>
      </c>
      <c r="C348" s="2">
        <v>0</v>
      </c>
      <c r="D348" s="2">
        <v>0</v>
      </c>
      <c r="E348" s="2">
        <f t="shared" si="23"/>
        <v>22046.5</v>
      </c>
    </row>
    <row r="349" spans="1:5" s="3" customFormat="1" ht="12.75" x14ac:dyDescent="0.2">
      <c r="A349" s="14" t="s">
        <v>35</v>
      </c>
      <c r="B349" s="2">
        <v>2231.9</v>
      </c>
      <c r="C349" s="2">
        <v>0</v>
      </c>
      <c r="D349" s="2">
        <v>0</v>
      </c>
      <c r="E349" s="2">
        <f t="shared" si="23"/>
        <v>2231.9</v>
      </c>
    </row>
    <row r="350" spans="1:5" s="3" customFormat="1" ht="12.75" x14ac:dyDescent="0.2">
      <c r="A350" s="14" t="s">
        <v>36</v>
      </c>
      <c r="B350" s="2">
        <v>3281.5</v>
      </c>
      <c r="C350" s="2">
        <v>0</v>
      </c>
      <c r="D350" s="2">
        <v>0</v>
      </c>
      <c r="E350" s="2">
        <f t="shared" si="23"/>
        <v>3281.5</v>
      </c>
    </row>
    <row r="351" spans="1:5" s="3" customFormat="1" ht="12.75" x14ac:dyDescent="0.2">
      <c r="A351" s="14" t="s">
        <v>37</v>
      </c>
      <c r="B351" s="2">
        <v>5029.5</v>
      </c>
      <c r="C351" s="2">
        <v>0</v>
      </c>
      <c r="D351" s="2">
        <v>0</v>
      </c>
      <c r="E351" s="2">
        <f t="shared" si="23"/>
        <v>5029.5</v>
      </c>
    </row>
    <row r="352" spans="1:5" s="3" customFormat="1" ht="12.75" x14ac:dyDescent="0.2">
      <c r="A352" s="14" t="s">
        <v>38</v>
      </c>
      <c r="B352" s="2">
        <v>1709.1</v>
      </c>
      <c r="C352" s="2">
        <v>0</v>
      </c>
      <c r="D352" s="2">
        <v>0</v>
      </c>
      <c r="E352" s="2">
        <f t="shared" si="23"/>
        <v>1709.1</v>
      </c>
    </row>
    <row r="353" spans="1:5" s="3" customFormat="1" ht="12.75" x14ac:dyDescent="0.2">
      <c r="A353" s="14" t="s">
        <v>39</v>
      </c>
      <c r="B353" s="2">
        <v>3755.4</v>
      </c>
      <c r="C353" s="2">
        <v>0</v>
      </c>
      <c r="D353" s="2">
        <v>0</v>
      </c>
      <c r="E353" s="2">
        <f t="shared" si="23"/>
        <v>3755.4</v>
      </c>
    </row>
    <row r="354" spans="1:5" s="3" customFormat="1" ht="12.75" x14ac:dyDescent="0.2">
      <c r="A354" s="14" t="s">
        <v>40</v>
      </c>
      <c r="B354" s="2">
        <v>5314.5</v>
      </c>
      <c r="C354" s="2">
        <v>22</v>
      </c>
      <c r="D354" s="2">
        <v>0</v>
      </c>
      <c r="E354" s="2">
        <f>SUM(B354:D354)</f>
        <v>5336.5</v>
      </c>
    </row>
    <row r="355" spans="1:5" s="3" customFormat="1" ht="12.75" x14ac:dyDescent="0.2">
      <c r="A355" s="14" t="s">
        <v>41</v>
      </c>
      <c r="B355" s="2">
        <v>4970</v>
      </c>
      <c r="C355" s="2">
        <v>0</v>
      </c>
      <c r="D355" s="2">
        <v>0</v>
      </c>
      <c r="E355" s="2">
        <f>SUM(B355:D355)</f>
        <v>4970</v>
      </c>
    </row>
    <row r="356" spans="1:5" s="5" customFormat="1" ht="12.75" x14ac:dyDescent="0.2">
      <c r="A356" s="4" t="s">
        <v>7</v>
      </c>
      <c r="B356" s="4">
        <f>SUM(B344:B355)</f>
        <v>71697.8</v>
      </c>
      <c r="C356" s="4">
        <f>SUM(C344:C355)</f>
        <v>318.39999999999998</v>
      </c>
      <c r="D356" s="4">
        <f>SUM(D344:D355)</f>
        <v>0</v>
      </c>
      <c r="E356" s="4">
        <f>SUM(B356:D356)</f>
        <v>72016.2</v>
      </c>
    </row>
    <row r="357" spans="1:5" s="3" customFormat="1" ht="12.75" x14ac:dyDescent="0.2">
      <c r="A357" s="10">
        <v>2012</v>
      </c>
      <c r="B357" s="2"/>
      <c r="C357" s="2"/>
      <c r="D357" s="2"/>
      <c r="E357" s="2"/>
    </row>
    <row r="358" spans="1:5" s="2" customFormat="1" ht="12.75" x14ac:dyDescent="0.2">
      <c r="A358" s="14" t="s">
        <v>30</v>
      </c>
      <c r="B358" s="2">
        <v>2807.7</v>
      </c>
      <c r="C358" s="2">
        <v>1.4</v>
      </c>
      <c r="D358" s="2">
        <v>0</v>
      </c>
      <c r="E358" s="2">
        <f t="shared" ref="E358:E368" si="24">SUM(B358:D358)</f>
        <v>2809.1</v>
      </c>
    </row>
    <row r="359" spans="1:5" s="2" customFormat="1" ht="12.75" x14ac:dyDescent="0.2">
      <c r="A359" s="14" t="s">
        <v>31</v>
      </c>
      <c r="B359" s="2">
        <v>1436.4</v>
      </c>
      <c r="C359" s="2">
        <v>0</v>
      </c>
      <c r="D359" s="2">
        <v>0</v>
      </c>
      <c r="E359" s="2">
        <f t="shared" si="24"/>
        <v>1436.4</v>
      </c>
    </row>
    <row r="360" spans="1:5" s="2" customFormat="1" ht="12.75" x14ac:dyDescent="0.2">
      <c r="A360" s="14" t="s">
        <v>32</v>
      </c>
      <c r="B360" s="2">
        <v>2419.6999999999998</v>
      </c>
      <c r="C360" s="2">
        <v>65.099999999999994</v>
      </c>
      <c r="D360" s="2">
        <v>0</v>
      </c>
      <c r="E360" s="2">
        <f t="shared" si="24"/>
        <v>2484.7999999999997</v>
      </c>
    </row>
    <row r="361" spans="1:5" s="2" customFormat="1" ht="12.75" x14ac:dyDescent="0.2">
      <c r="A361" s="14" t="s">
        <v>33</v>
      </c>
      <c r="B361" s="2">
        <v>3404</v>
      </c>
      <c r="C361" s="2">
        <v>1.4</v>
      </c>
      <c r="D361" s="2">
        <v>0</v>
      </c>
      <c r="E361" s="2">
        <f t="shared" si="24"/>
        <v>3405.4</v>
      </c>
    </row>
    <row r="362" spans="1:5" s="3" customFormat="1" ht="12.75" x14ac:dyDescent="0.2">
      <c r="A362" s="14" t="s">
        <v>34</v>
      </c>
      <c r="B362" s="2">
        <v>25884.3</v>
      </c>
      <c r="C362" s="2">
        <v>0</v>
      </c>
      <c r="D362" s="2">
        <v>0</v>
      </c>
      <c r="E362" s="2">
        <f t="shared" si="24"/>
        <v>25884.3</v>
      </c>
    </row>
    <row r="363" spans="1:5" s="3" customFormat="1" ht="12.75" x14ac:dyDescent="0.2">
      <c r="A363" s="14" t="s">
        <v>35</v>
      </c>
      <c r="B363" s="2">
        <v>3927.9</v>
      </c>
      <c r="C363" s="2">
        <v>0</v>
      </c>
      <c r="D363" s="2">
        <v>0</v>
      </c>
      <c r="E363" s="2">
        <f t="shared" si="24"/>
        <v>3927.9</v>
      </c>
    </row>
    <row r="364" spans="1:5" s="3" customFormat="1" ht="12.75" x14ac:dyDescent="0.2">
      <c r="A364" s="14" t="s">
        <v>36</v>
      </c>
      <c r="B364" s="2">
        <v>5935.5</v>
      </c>
      <c r="C364" s="2">
        <v>1.2</v>
      </c>
      <c r="D364" s="2">
        <v>0</v>
      </c>
      <c r="E364" s="2">
        <f t="shared" si="24"/>
        <v>5936.7</v>
      </c>
    </row>
    <row r="365" spans="1:5" s="3" customFormat="1" ht="12.75" x14ac:dyDescent="0.2">
      <c r="A365" s="14" t="s">
        <v>37</v>
      </c>
      <c r="B365" s="2">
        <v>975.8</v>
      </c>
      <c r="C365" s="2">
        <v>26.4</v>
      </c>
      <c r="D365" s="2">
        <v>0</v>
      </c>
      <c r="E365" s="2">
        <f t="shared" si="24"/>
        <v>1002.1999999999999</v>
      </c>
    </row>
    <row r="366" spans="1:5" s="3" customFormat="1" ht="12.75" x14ac:dyDescent="0.2">
      <c r="A366" s="14" t="s">
        <v>38</v>
      </c>
      <c r="B366" s="2">
        <v>6303.1</v>
      </c>
      <c r="C366" s="2">
        <v>0</v>
      </c>
      <c r="D366" s="2">
        <v>0</v>
      </c>
      <c r="E366" s="2">
        <f t="shared" si="24"/>
        <v>6303.1</v>
      </c>
    </row>
    <row r="367" spans="1:5" s="3" customFormat="1" ht="12.75" x14ac:dyDescent="0.2">
      <c r="A367" s="14" t="s">
        <v>39</v>
      </c>
      <c r="B367" s="2">
        <v>7019.1</v>
      </c>
      <c r="C367" s="2">
        <v>1.2</v>
      </c>
      <c r="D367" s="2">
        <v>0</v>
      </c>
      <c r="E367" s="2">
        <f t="shared" si="24"/>
        <v>7020.3</v>
      </c>
    </row>
    <row r="368" spans="1:5" s="3" customFormat="1" ht="12.75" x14ac:dyDescent="0.2">
      <c r="A368" s="14" t="s">
        <v>40</v>
      </c>
      <c r="B368" s="2">
        <v>6705.8</v>
      </c>
      <c r="C368" s="2">
        <v>0</v>
      </c>
      <c r="D368" s="2">
        <v>0</v>
      </c>
      <c r="E368" s="2">
        <f t="shared" si="24"/>
        <v>6705.8</v>
      </c>
    </row>
    <row r="369" spans="1:5" s="3" customFormat="1" ht="12.75" x14ac:dyDescent="0.2">
      <c r="A369" s="14" t="s">
        <v>41</v>
      </c>
      <c r="B369" s="2">
        <v>5397</v>
      </c>
      <c r="C369" s="2">
        <v>0</v>
      </c>
      <c r="D369" s="2">
        <v>0</v>
      </c>
      <c r="E369" s="2">
        <f>SUM(B369:D369)</f>
        <v>5397</v>
      </c>
    </row>
    <row r="370" spans="1:5" s="2" customFormat="1" ht="12.75" x14ac:dyDescent="0.2">
      <c r="A370" s="4" t="s">
        <v>7</v>
      </c>
      <c r="B370" s="4">
        <f>SUM(B358:B369)</f>
        <v>72216.3</v>
      </c>
      <c r="C370" s="4">
        <f>SUM(C358:C369)</f>
        <v>96.7</v>
      </c>
      <c r="D370" s="4">
        <f>SUM(D358:D368)</f>
        <v>0</v>
      </c>
      <c r="E370" s="4">
        <f>SUM(E358:E369)</f>
        <v>72313</v>
      </c>
    </row>
    <row r="371" spans="1:5" s="2" customFormat="1" ht="12.75" x14ac:dyDescent="0.2">
      <c r="A371" s="10">
        <v>2013</v>
      </c>
    </row>
    <row r="372" spans="1:5" ht="12.75" x14ac:dyDescent="0.2">
      <c r="A372" s="14" t="s">
        <v>30</v>
      </c>
      <c r="B372" s="2">
        <v>2143</v>
      </c>
      <c r="C372" s="2">
        <v>1.2</v>
      </c>
      <c r="D372" s="2">
        <v>0</v>
      </c>
      <c r="E372" s="2">
        <f>SUM(B372:D372)</f>
        <v>2144.1999999999998</v>
      </c>
    </row>
    <row r="373" spans="1:5" ht="12.75" x14ac:dyDescent="0.2">
      <c r="A373" s="14" t="s">
        <v>31</v>
      </c>
      <c r="B373" s="2">
        <v>43328.9</v>
      </c>
      <c r="C373" s="2">
        <v>0</v>
      </c>
      <c r="D373" s="2">
        <v>0</v>
      </c>
      <c r="E373" s="2">
        <f t="shared" ref="E373:E383" si="25">SUM(B373:D373)</f>
        <v>43328.9</v>
      </c>
    </row>
    <row r="374" spans="1:5" ht="12.75" x14ac:dyDescent="0.2">
      <c r="A374" s="14" t="s">
        <v>32</v>
      </c>
      <c r="B374" s="2">
        <v>87526.7</v>
      </c>
      <c r="C374" s="2">
        <v>12.1</v>
      </c>
      <c r="D374" s="2">
        <v>0</v>
      </c>
      <c r="E374" s="2">
        <f t="shared" si="25"/>
        <v>87538.8</v>
      </c>
    </row>
    <row r="375" spans="1:5" ht="12.75" x14ac:dyDescent="0.2">
      <c r="A375" s="14" t="s">
        <v>33</v>
      </c>
      <c r="B375" s="2">
        <v>4727.2</v>
      </c>
      <c r="C375" s="2">
        <v>1.1559999999999999</v>
      </c>
      <c r="D375" s="2">
        <v>0</v>
      </c>
      <c r="E375" s="2">
        <f t="shared" si="25"/>
        <v>4728.3559999999998</v>
      </c>
    </row>
    <row r="376" spans="1:5" ht="12.75" x14ac:dyDescent="0.2">
      <c r="A376" s="14" t="s">
        <v>34</v>
      </c>
      <c r="B376" s="2">
        <v>43062.8</v>
      </c>
      <c r="C376" s="2">
        <v>0</v>
      </c>
      <c r="D376" s="2">
        <v>0</v>
      </c>
      <c r="E376" s="2">
        <f t="shared" si="25"/>
        <v>43062.8</v>
      </c>
    </row>
    <row r="377" spans="1:5" ht="12.75" x14ac:dyDescent="0.2">
      <c r="A377" s="14" t="s">
        <v>35</v>
      </c>
      <c r="B377" s="2">
        <v>8519</v>
      </c>
      <c r="C377" s="2">
        <v>0</v>
      </c>
      <c r="D377" s="2">
        <v>0</v>
      </c>
      <c r="E377" s="2">
        <f t="shared" si="25"/>
        <v>8519</v>
      </c>
    </row>
    <row r="378" spans="1:5" ht="12.75" x14ac:dyDescent="0.2">
      <c r="A378" s="14" t="s">
        <v>36</v>
      </c>
      <c r="B378" s="2">
        <v>40388.800000000003</v>
      </c>
      <c r="C378" s="2">
        <v>33.424999999999997</v>
      </c>
      <c r="D378" s="2">
        <v>0</v>
      </c>
      <c r="E378" s="2">
        <f t="shared" si="25"/>
        <v>40422.225000000006</v>
      </c>
    </row>
    <row r="379" spans="1:5" ht="12.75" x14ac:dyDescent="0.2">
      <c r="A379" s="14" t="s">
        <v>37</v>
      </c>
      <c r="B379" s="2">
        <v>24512.400000000001</v>
      </c>
      <c r="C379" s="2">
        <v>0</v>
      </c>
      <c r="D379" s="2">
        <v>0</v>
      </c>
      <c r="E379" s="2">
        <f t="shared" si="25"/>
        <v>24512.400000000001</v>
      </c>
    </row>
    <row r="380" spans="1:5" ht="12.75" x14ac:dyDescent="0.2">
      <c r="A380" s="14" t="s">
        <v>38</v>
      </c>
      <c r="B380" s="2">
        <v>6694.7</v>
      </c>
      <c r="C380" s="2">
        <v>3.0779999999999998</v>
      </c>
      <c r="D380" s="2">
        <v>0</v>
      </c>
      <c r="E380" s="2">
        <f t="shared" si="25"/>
        <v>6697.7780000000002</v>
      </c>
    </row>
    <row r="381" spans="1:5" ht="12.75" x14ac:dyDescent="0.2">
      <c r="A381" s="14" t="s">
        <v>39</v>
      </c>
      <c r="B381" s="2">
        <v>54008.9</v>
      </c>
      <c r="C381" s="2">
        <v>1.04</v>
      </c>
      <c r="D381" s="2">
        <v>0</v>
      </c>
      <c r="E381" s="2">
        <f t="shared" si="25"/>
        <v>54009.94</v>
      </c>
    </row>
    <row r="382" spans="1:5" ht="12.75" x14ac:dyDescent="0.2">
      <c r="A382" s="14" t="s">
        <v>40</v>
      </c>
      <c r="B382" s="2">
        <v>5127.3</v>
      </c>
      <c r="C382" s="2">
        <v>0</v>
      </c>
      <c r="D382" s="2">
        <v>0</v>
      </c>
      <c r="E382" s="2">
        <f t="shared" si="25"/>
        <v>5127.3</v>
      </c>
    </row>
    <row r="383" spans="1:5" ht="12.75" x14ac:dyDescent="0.2">
      <c r="A383" s="14" t="s">
        <v>41</v>
      </c>
      <c r="B383" s="2">
        <v>10613.5</v>
      </c>
      <c r="C383" s="2">
        <v>0</v>
      </c>
      <c r="D383" s="2">
        <v>0</v>
      </c>
      <c r="E383" s="2">
        <f t="shared" si="25"/>
        <v>10613.5</v>
      </c>
    </row>
    <row r="384" spans="1:5" ht="12.75" x14ac:dyDescent="0.2">
      <c r="A384" s="4" t="s">
        <v>7</v>
      </c>
      <c r="B384" s="4">
        <f>SUM(B372:B383)</f>
        <v>330653.2</v>
      </c>
      <c r="C384" s="4">
        <f t="shared" ref="C384:E384" si="26">SUM(C372:C383)</f>
        <v>51.999000000000002</v>
      </c>
      <c r="D384" s="4">
        <f t="shared" si="26"/>
        <v>0</v>
      </c>
      <c r="E384" s="4">
        <f t="shared" si="26"/>
        <v>330705.19899999996</v>
      </c>
    </row>
    <row r="385" spans="1:5" ht="12.75" x14ac:dyDescent="0.2">
      <c r="A385" s="10">
        <v>2014</v>
      </c>
      <c r="B385" s="4"/>
      <c r="C385" s="4"/>
      <c r="D385" s="4"/>
      <c r="E385" s="4"/>
    </row>
    <row r="386" spans="1:5" ht="12.75" x14ac:dyDescent="0.2">
      <c r="A386" s="14" t="s">
        <v>30</v>
      </c>
      <c r="B386" s="2">
        <v>20576.7</v>
      </c>
      <c r="C386" s="2">
        <v>1.0309999999999999</v>
      </c>
      <c r="D386" s="2">
        <v>0</v>
      </c>
      <c r="E386" s="2">
        <v>20577.731</v>
      </c>
    </row>
    <row r="387" spans="1:5" ht="12.75" x14ac:dyDescent="0.2">
      <c r="A387" s="14" t="s">
        <v>31</v>
      </c>
      <c r="B387" s="2">
        <v>4637</v>
      </c>
      <c r="C387" s="2">
        <v>0</v>
      </c>
      <c r="D387" s="2">
        <v>0</v>
      </c>
      <c r="E387" s="2">
        <v>4637</v>
      </c>
    </row>
    <row r="388" spans="1:5" ht="12.75" x14ac:dyDescent="0.2">
      <c r="A388" s="14" t="s">
        <v>32</v>
      </c>
      <c r="B388" s="2">
        <v>16233</v>
      </c>
      <c r="C388" s="2">
        <v>0</v>
      </c>
      <c r="D388" s="2">
        <v>0</v>
      </c>
      <c r="E388" s="2">
        <v>16233</v>
      </c>
    </row>
    <row r="389" spans="1:5" ht="12.75" x14ac:dyDescent="0.2">
      <c r="A389" s="14" t="s">
        <v>33</v>
      </c>
      <c r="B389" s="2">
        <v>3009.7</v>
      </c>
      <c r="C389" s="2">
        <v>1.028</v>
      </c>
      <c r="D389" s="2">
        <v>0</v>
      </c>
      <c r="E389" s="2">
        <v>3010.7279999999996</v>
      </c>
    </row>
    <row r="390" spans="1:5" ht="12.75" x14ac:dyDescent="0.2">
      <c r="A390" s="14" t="s">
        <v>34</v>
      </c>
      <c r="B390" s="2">
        <v>3853.4</v>
      </c>
      <c r="C390" s="2">
        <v>0</v>
      </c>
      <c r="D390" s="2">
        <v>0</v>
      </c>
      <c r="E390" s="2">
        <v>3853.4</v>
      </c>
    </row>
    <row r="391" spans="1:5" ht="12.75" x14ac:dyDescent="0.2">
      <c r="A391" s="14" t="s">
        <v>35</v>
      </c>
      <c r="B391" s="2">
        <v>6034.5</v>
      </c>
      <c r="C391" s="2">
        <v>0</v>
      </c>
      <c r="D391" s="2">
        <v>0</v>
      </c>
      <c r="E391" s="2">
        <v>6034.5</v>
      </c>
    </row>
    <row r="392" spans="1:5" ht="12.75" x14ac:dyDescent="0.2">
      <c r="A392" s="14" t="s">
        <v>36</v>
      </c>
      <c r="B392" s="2">
        <v>56446.3</v>
      </c>
      <c r="C392" s="2">
        <v>0</v>
      </c>
      <c r="D392" s="2">
        <v>0</v>
      </c>
      <c r="E392" s="2">
        <v>56446.3</v>
      </c>
    </row>
    <row r="393" spans="1:5" ht="12.75" x14ac:dyDescent="0.2">
      <c r="A393" s="14" t="s">
        <v>37</v>
      </c>
      <c r="B393" s="2">
        <v>7310.3</v>
      </c>
      <c r="C393" s="2">
        <v>0</v>
      </c>
      <c r="D393" s="2">
        <v>0</v>
      </c>
      <c r="E393" s="2">
        <v>7310.3</v>
      </c>
    </row>
    <row r="394" spans="1:5" ht="12.75" x14ac:dyDescent="0.2">
      <c r="A394" s="14" t="s">
        <v>38</v>
      </c>
      <c r="B394" s="2">
        <v>30608.9</v>
      </c>
      <c r="C394" s="2">
        <v>0</v>
      </c>
      <c r="D394" s="2">
        <v>0</v>
      </c>
      <c r="E394" s="2">
        <v>30608.9</v>
      </c>
    </row>
    <row r="395" spans="1:5" ht="12.75" x14ac:dyDescent="0.2">
      <c r="A395" s="14" t="s">
        <v>39</v>
      </c>
      <c r="B395" s="2">
        <v>9165</v>
      </c>
      <c r="C395" s="2">
        <v>0</v>
      </c>
      <c r="D395" s="2">
        <v>0</v>
      </c>
      <c r="E395" s="2">
        <v>9165</v>
      </c>
    </row>
    <row r="396" spans="1:5" ht="12.75" x14ac:dyDescent="0.2">
      <c r="A396" s="14" t="s">
        <v>40</v>
      </c>
      <c r="B396" s="2">
        <v>3957.9</v>
      </c>
      <c r="C396" s="2">
        <v>0</v>
      </c>
      <c r="D396" s="2">
        <v>0</v>
      </c>
      <c r="E396" s="2">
        <v>3957.9</v>
      </c>
    </row>
    <row r="397" spans="1:5" ht="12.75" x14ac:dyDescent="0.2">
      <c r="A397" s="14" t="s">
        <v>41</v>
      </c>
      <c r="B397" s="2">
        <v>11025.5</v>
      </c>
      <c r="C397" s="2">
        <v>0</v>
      </c>
      <c r="D397" s="2">
        <v>0</v>
      </c>
      <c r="E397" s="2">
        <v>11025.5</v>
      </c>
    </row>
    <row r="398" spans="1:5" ht="12.75" x14ac:dyDescent="0.2">
      <c r="A398" s="4" t="s">
        <v>7</v>
      </c>
      <c r="B398" s="4">
        <f>SUM(B386:B397)</f>
        <v>172858.2</v>
      </c>
      <c r="C398" s="4">
        <f t="shared" ref="C398:E398" si="27">SUM(C386:C397)</f>
        <v>2.0590000000000002</v>
      </c>
      <c r="D398" s="4">
        <f t="shared" si="27"/>
        <v>0</v>
      </c>
      <c r="E398" s="4">
        <f t="shared" si="27"/>
        <v>172860.25900000002</v>
      </c>
    </row>
    <row r="399" spans="1:5" ht="12.75" customHeight="1" x14ac:dyDescent="0.2">
      <c r="A399" s="10">
        <v>2015</v>
      </c>
      <c r="B399" s="4"/>
      <c r="C399" s="4"/>
      <c r="D399" s="4"/>
      <c r="E399" s="4"/>
    </row>
    <row r="400" spans="1:5" ht="12.75" customHeight="1" x14ac:dyDescent="0.2">
      <c r="A400" s="14" t="s">
        <v>30</v>
      </c>
      <c r="B400" s="2">
        <v>2052.4</v>
      </c>
      <c r="C400" s="2">
        <v>0</v>
      </c>
      <c r="D400" s="2">
        <v>0</v>
      </c>
      <c r="E400" s="2">
        <f t="shared" ref="E400:E410" si="28">SUM(B400:D400)</f>
        <v>2052.4</v>
      </c>
    </row>
    <row r="401" spans="1:5" ht="12.75" customHeight="1" x14ac:dyDescent="0.2">
      <c r="A401" s="14" t="s">
        <v>31</v>
      </c>
      <c r="B401" s="2">
        <v>34273.699999999997</v>
      </c>
      <c r="C401" s="2">
        <v>0</v>
      </c>
      <c r="D401" s="2">
        <v>0</v>
      </c>
      <c r="E401" s="2">
        <f t="shared" si="28"/>
        <v>34273.699999999997</v>
      </c>
    </row>
    <row r="402" spans="1:5" ht="12.75" customHeight="1" x14ac:dyDescent="0.2">
      <c r="A402" s="14" t="s">
        <v>32</v>
      </c>
      <c r="B402" s="2">
        <v>8483</v>
      </c>
      <c r="C402" s="2">
        <v>0</v>
      </c>
      <c r="D402" s="2">
        <v>0</v>
      </c>
      <c r="E402" s="2">
        <f t="shared" si="28"/>
        <v>8483</v>
      </c>
    </row>
    <row r="403" spans="1:5" ht="12.75" customHeight="1" x14ac:dyDescent="0.2">
      <c r="A403" s="14" t="s">
        <v>33</v>
      </c>
      <c r="B403" s="2">
        <v>5689.8</v>
      </c>
      <c r="C403" s="2">
        <f>SUM(C400:C402)</f>
        <v>0</v>
      </c>
      <c r="D403" s="2">
        <f>SUM(D400:D402)</f>
        <v>0</v>
      </c>
      <c r="E403" s="2">
        <f t="shared" si="28"/>
        <v>5689.8</v>
      </c>
    </row>
    <row r="404" spans="1:5" ht="12.75" customHeight="1" x14ac:dyDescent="0.2">
      <c r="A404" s="14" t="s">
        <v>34</v>
      </c>
      <c r="B404" s="2">
        <v>23351.7</v>
      </c>
      <c r="C404" s="2">
        <v>0</v>
      </c>
      <c r="D404" s="2">
        <f>SUM(D401:D403)</f>
        <v>0</v>
      </c>
      <c r="E404" s="2">
        <f t="shared" si="28"/>
        <v>23351.7</v>
      </c>
    </row>
    <row r="405" spans="1:5" ht="12.75" customHeight="1" x14ac:dyDescent="0.2">
      <c r="A405" s="14" t="s">
        <v>35</v>
      </c>
      <c r="B405" s="2">
        <v>34541.800000000003</v>
      </c>
      <c r="C405" s="2">
        <v>0</v>
      </c>
      <c r="D405" s="2">
        <f>SUM(D402:D404)</f>
        <v>0</v>
      </c>
      <c r="E405" s="2">
        <f t="shared" si="28"/>
        <v>34541.800000000003</v>
      </c>
    </row>
    <row r="406" spans="1:5" ht="12.75" customHeight="1" x14ac:dyDescent="0.2">
      <c r="A406" s="14" t="s">
        <v>36</v>
      </c>
      <c r="B406" s="2">
        <v>10691</v>
      </c>
      <c r="C406" s="2">
        <v>0</v>
      </c>
      <c r="D406" s="2">
        <v>0</v>
      </c>
      <c r="E406" s="2">
        <f t="shared" si="28"/>
        <v>10691</v>
      </c>
    </row>
    <row r="407" spans="1:5" ht="12.75" customHeight="1" x14ac:dyDescent="0.2">
      <c r="A407" s="14" t="s">
        <v>37</v>
      </c>
      <c r="B407" s="2">
        <v>6852.7</v>
      </c>
      <c r="C407" s="2">
        <v>0</v>
      </c>
      <c r="D407" s="2">
        <v>0</v>
      </c>
      <c r="E407" s="2">
        <f t="shared" si="28"/>
        <v>6852.7</v>
      </c>
    </row>
    <row r="408" spans="1:5" ht="12.75" customHeight="1" x14ac:dyDescent="0.2">
      <c r="A408" s="14" t="s">
        <v>38</v>
      </c>
      <c r="B408" s="2">
        <v>22560.3</v>
      </c>
      <c r="C408" s="2">
        <v>97090</v>
      </c>
      <c r="D408" s="2">
        <v>4000</v>
      </c>
      <c r="E408" s="2">
        <f t="shared" si="28"/>
        <v>123650.3</v>
      </c>
    </row>
    <row r="409" spans="1:5" ht="12.75" customHeight="1" x14ac:dyDescent="0.2">
      <c r="A409" s="14" t="s">
        <v>39</v>
      </c>
      <c r="B409" s="2">
        <v>6495.3</v>
      </c>
      <c r="C409" s="2">
        <v>0</v>
      </c>
      <c r="D409" s="2">
        <v>0</v>
      </c>
      <c r="E409" s="2">
        <f t="shared" si="28"/>
        <v>6495.3</v>
      </c>
    </row>
    <row r="410" spans="1:5" ht="12.75" customHeight="1" x14ac:dyDescent="0.2">
      <c r="A410" s="14" t="s">
        <v>40</v>
      </c>
      <c r="B410" s="2">
        <v>3098.9</v>
      </c>
      <c r="C410" s="2">
        <v>0</v>
      </c>
      <c r="D410" s="2">
        <v>4000</v>
      </c>
      <c r="E410" s="2">
        <f t="shared" si="28"/>
        <v>7098.9</v>
      </c>
    </row>
    <row r="411" spans="1:5" ht="12.75" customHeight="1" x14ac:dyDescent="0.2">
      <c r="A411" s="14" t="s">
        <v>41</v>
      </c>
      <c r="B411" s="2">
        <v>19396.2</v>
      </c>
      <c r="C411" s="2">
        <v>337</v>
      </c>
      <c r="D411" s="2">
        <v>0</v>
      </c>
      <c r="E411" s="2">
        <f>SUM(B411:D411)</f>
        <v>19733.2</v>
      </c>
    </row>
    <row r="412" spans="1:5" ht="12.75" customHeight="1" x14ac:dyDescent="0.2">
      <c r="A412" s="4" t="s">
        <v>7</v>
      </c>
      <c r="B412" s="4">
        <f>SUM(B400:B411)</f>
        <v>177486.8</v>
      </c>
      <c r="C412" s="4">
        <f>SUM(C400:C411)</f>
        <v>97427</v>
      </c>
      <c r="D412" s="4">
        <f>SUM(D400:D411)</f>
        <v>8000</v>
      </c>
      <c r="E412" s="4">
        <f>SUM(E400:E411)</f>
        <v>282913.80000000005</v>
      </c>
    </row>
    <row r="413" spans="1:5" ht="12.75" customHeight="1" x14ac:dyDescent="0.2">
      <c r="A413" s="10">
        <v>2016</v>
      </c>
      <c r="B413" s="4"/>
      <c r="C413" s="4"/>
      <c r="D413" s="4"/>
      <c r="E413" s="4"/>
    </row>
    <row r="414" spans="1:5" ht="12.75" customHeight="1" x14ac:dyDescent="0.2">
      <c r="A414" s="14" t="s">
        <v>30</v>
      </c>
      <c r="B414" s="2">
        <v>5048.5</v>
      </c>
      <c r="C414" s="2">
        <v>0</v>
      </c>
      <c r="D414" s="2">
        <v>0</v>
      </c>
      <c r="E414" s="2">
        <f t="shared" ref="E414:E425" si="29">SUM(B414:D414)</f>
        <v>5048.5</v>
      </c>
    </row>
    <row r="415" spans="1:5" ht="12.75" customHeight="1" x14ac:dyDescent="0.2">
      <c r="A415" s="14" t="s">
        <v>31</v>
      </c>
      <c r="B415" s="2">
        <v>6841.8</v>
      </c>
      <c r="C415" s="2">
        <v>259.202</v>
      </c>
      <c r="D415" s="2">
        <v>4000</v>
      </c>
      <c r="E415" s="2">
        <f t="shared" si="29"/>
        <v>11101.002</v>
      </c>
    </row>
    <row r="416" spans="1:5" ht="12.75" customHeight="1" x14ac:dyDescent="0.2">
      <c r="A416" s="14" t="s">
        <v>32</v>
      </c>
      <c r="B416" s="2">
        <v>2047.2</v>
      </c>
      <c r="C416" s="2">
        <v>153.11099999999999</v>
      </c>
      <c r="D416" s="2">
        <v>0</v>
      </c>
      <c r="E416" s="2">
        <f t="shared" si="29"/>
        <v>2200.3110000000001</v>
      </c>
    </row>
    <row r="417" spans="1:8" ht="12.75" customHeight="1" x14ac:dyDescent="0.2">
      <c r="A417" s="14" t="s">
        <v>33</v>
      </c>
      <c r="B417" s="2">
        <v>7852.3</v>
      </c>
      <c r="C417" s="2">
        <v>0</v>
      </c>
      <c r="D417" s="2">
        <v>0</v>
      </c>
      <c r="E417" s="2">
        <f t="shared" si="29"/>
        <v>7852.3</v>
      </c>
    </row>
    <row r="418" spans="1:8" ht="12.75" customHeight="1" x14ac:dyDescent="0.2">
      <c r="A418" s="14" t="s">
        <v>34</v>
      </c>
      <c r="B418" s="2">
        <v>5914.7</v>
      </c>
      <c r="C418" s="2">
        <v>589.93200000000002</v>
      </c>
      <c r="D418" s="2">
        <v>0</v>
      </c>
      <c r="E418" s="2">
        <f t="shared" si="29"/>
        <v>6504.6319999999996</v>
      </c>
    </row>
    <row r="419" spans="1:8" ht="12.75" customHeight="1" x14ac:dyDescent="0.2">
      <c r="A419" s="14" t="s">
        <v>35</v>
      </c>
      <c r="B419" s="2">
        <v>10678</v>
      </c>
      <c r="C419" s="2">
        <v>0</v>
      </c>
      <c r="D419" s="2">
        <v>0</v>
      </c>
      <c r="E419" s="2">
        <f t="shared" si="29"/>
        <v>10678</v>
      </c>
    </row>
    <row r="420" spans="1:8" ht="12.75" customHeight="1" x14ac:dyDescent="0.2">
      <c r="A420" s="14" t="s">
        <v>36</v>
      </c>
      <c r="B420" s="2">
        <v>34039.1</v>
      </c>
      <c r="C420" s="2">
        <v>244.82300000000001</v>
      </c>
      <c r="D420" s="2">
        <v>0</v>
      </c>
      <c r="E420" s="2">
        <f t="shared" si="29"/>
        <v>34283.922999999995</v>
      </c>
    </row>
    <row r="421" spans="1:8" ht="12.75" customHeight="1" x14ac:dyDescent="0.2">
      <c r="A421" s="14" t="s">
        <v>37</v>
      </c>
      <c r="B421" s="2">
        <v>16805.400000000001</v>
      </c>
      <c r="C421" s="2">
        <v>0</v>
      </c>
      <c r="D421" s="2">
        <v>500</v>
      </c>
      <c r="E421" s="2">
        <f t="shared" si="29"/>
        <v>17305.400000000001</v>
      </c>
    </row>
    <row r="422" spans="1:8" ht="12.75" customHeight="1" x14ac:dyDescent="0.2">
      <c r="A422" s="14" t="s">
        <v>38</v>
      </c>
      <c r="B422" s="2">
        <v>4384.6000000000004</v>
      </c>
      <c r="C422" s="2">
        <v>831.95</v>
      </c>
      <c r="D422" s="2">
        <v>0</v>
      </c>
      <c r="E422" s="2">
        <f t="shared" si="29"/>
        <v>5216.55</v>
      </c>
    </row>
    <row r="423" spans="1:8" ht="12.75" customHeight="1" x14ac:dyDescent="0.2">
      <c r="A423" s="14" t="s">
        <v>39</v>
      </c>
      <c r="B423" s="2">
        <v>10232.1</v>
      </c>
      <c r="C423" s="2">
        <v>145.18799999999999</v>
      </c>
      <c r="D423" s="2">
        <v>0</v>
      </c>
      <c r="E423" s="2">
        <f t="shared" si="29"/>
        <v>10377.288</v>
      </c>
    </row>
    <row r="424" spans="1:8" ht="12.75" customHeight="1" x14ac:dyDescent="0.2">
      <c r="A424" s="14" t="s">
        <v>40</v>
      </c>
      <c r="B424" s="2">
        <v>14183.9</v>
      </c>
      <c r="C424" s="2">
        <v>0</v>
      </c>
      <c r="D424" s="2">
        <v>0</v>
      </c>
      <c r="E424" s="2">
        <f t="shared" si="29"/>
        <v>14183.9</v>
      </c>
    </row>
    <row r="425" spans="1:8" ht="12.75" customHeight="1" x14ac:dyDescent="0.2">
      <c r="A425" s="14" t="s">
        <v>41</v>
      </c>
      <c r="B425" s="2">
        <v>12505.9</v>
      </c>
      <c r="C425" s="2">
        <v>3</v>
      </c>
      <c r="D425" s="2">
        <v>500</v>
      </c>
      <c r="E425" s="2">
        <f t="shared" si="29"/>
        <v>13008.9</v>
      </c>
    </row>
    <row r="426" spans="1:8" ht="12.75" customHeight="1" x14ac:dyDescent="0.2">
      <c r="A426" s="4" t="s">
        <v>7</v>
      </c>
      <c r="B426" s="4">
        <f>SUM(B414:B425)</f>
        <v>130533.5</v>
      </c>
      <c r="C426" s="4">
        <f>SUM(C414:C425)</f>
        <v>2227.2060000000001</v>
      </c>
      <c r="D426" s="4">
        <f>SUM(D414:D425)</f>
        <v>5000</v>
      </c>
      <c r="E426" s="4">
        <f>SUM(E414:E425)</f>
        <v>137760.70600000001</v>
      </c>
    </row>
    <row r="427" spans="1:8" ht="12.75" customHeight="1" x14ac:dyDescent="0.2">
      <c r="A427" s="10">
        <v>2017</v>
      </c>
    </row>
    <row r="428" spans="1:8" ht="12.75" customHeight="1" x14ac:dyDescent="0.2">
      <c r="A428" s="14" t="s">
        <v>30</v>
      </c>
      <c r="B428" s="2">
        <v>4210</v>
      </c>
      <c r="C428" s="2">
        <v>0</v>
      </c>
      <c r="D428" s="2">
        <v>0</v>
      </c>
      <c r="E428" s="2">
        <f t="shared" ref="E428:E432" si="30">SUM(B428:D428)</f>
        <v>4210</v>
      </c>
      <c r="H428" s="2"/>
    </row>
    <row r="429" spans="1:8" ht="12.75" customHeight="1" x14ac:dyDescent="0.2">
      <c r="A429" s="14" t="s">
        <v>31</v>
      </c>
      <c r="B429" s="2">
        <v>9350</v>
      </c>
      <c r="C429" s="2">
        <v>0</v>
      </c>
      <c r="D429" s="2">
        <v>0</v>
      </c>
      <c r="E429" s="2">
        <f t="shared" si="30"/>
        <v>9350</v>
      </c>
      <c r="H429" s="2"/>
    </row>
    <row r="430" spans="1:8" ht="12.75" customHeight="1" x14ac:dyDescent="0.2">
      <c r="A430" s="14" t="s">
        <v>32</v>
      </c>
      <c r="B430" s="2">
        <v>31455</v>
      </c>
      <c r="C430" s="2">
        <v>0</v>
      </c>
      <c r="D430" s="2">
        <v>950</v>
      </c>
      <c r="E430" s="2">
        <f t="shared" si="30"/>
        <v>32405</v>
      </c>
      <c r="H430" s="2"/>
    </row>
    <row r="431" spans="1:8" ht="12.75" customHeight="1" x14ac:dyDescent="0.2">
      <c r="A431" s="14" t="s">
        <v>33</v>
      </c>
      <c r="B431" s="2">
        <v>4864.6000000000004</v>
      </c>
      <c r="C431" s="2">
        <v>0</v>
      </c>
      <c r="D431" s="2">
        <v>0</v>
      </c>
      <c r="E431" s="2">
        <f t="shared" si="30"/>
        <v>4864.6000000000004</v>
      </c>
      <c r="H431" s="2"/>
    </row>
    <row r="432" spans="1:8" ht="12.75" customHeight="1" x14ac:dyDescent="0.2">
      <c r="A432" s="14" t="s">
        <v>34</v>
      </c>
      <c r="B432" s="2">
        <v>52791.9</v>
      </c>
      <c r="C432" s="2">
        <v>0</v>
      </c>
      <c r="D432" s="2">
        <v>0</v>
      </c>
      <c r="E432" s="2">
        <f t="shared" si="30"/>
        <v>52791.9</v>
      </c>
      <c r="H432" s="2"/>
    </row>
    <row r="433" spans="1:8" ht="12.75" customHeight="1" x14ac:dyDescent="0.2">
      <c r="A433" s="14" t="s">
        <v>35</v>
      </c>
      <c r="B433" s="2">
        <v>11363.45</v>
      </c>
      <c r="C433" s="2">
        <v>0</v>
      </c>
      <c r="D433" s="2">
        <v>0</v>
      </c>
      <c r="E433" s="2">
        <f t="shared" ref="E433:E439" si="31">SUM(B433:D433)</f>
        <v>11363.45</v>
      </c>
      <c r="H433" s="2"/>
    </row>
    <row r="434" spans="1:8" ht="12.75" customHeight="1" x14ac:dyDescent="0.2">
      <c r="A434" s="14" t="s">
        <v>36</v>
      </c>
      <c r="B434" s="2">
        <v>6487.2</v>
      </c>
      <c r="C434" s="2">
        <v>0</v>
      </c>
      <c r="D434" s="2">
        <v>0</v>
      </c>
      <c r="E434" s="2">
        <f t="shared" si="31"/>
        <v>6487.2</v>
      </c>
      <c r="H434" s="2"/>
    </row>
    <row r="435" spans="1:8" ht="12.75" customHeight="1" x14ac:dyDescent="0.2">
      <c r="A435" s="14" t="s">
        <v>37</v>
      </c>
      <c r="B435" s="2">
        <v>6966.5</v>
      </c>
      <c r="C435" s="2">
        <v>0</v>
      </c>
      <c r="D435" s="2">
        <v>0</v>
      </c>
      <c r="E435" s="2">
        <f t="shared" si="31"/>
        <v>6966.5</v>
      </c>
      <c r="H435" s="2"/>
    </row>
    <row r="436" spans="1:8" ht="12.75" customHeight="1" x14ac:dyDescent="0.2">
      <c r="A436" s="14" t="s">
        <v>38</v>
      </c>
      <c r="B436" s="2">
        <v>2974.5</v>
      </c>
      <c r="C436" s="2">
        <v>0</v>
      </c>
      <c r="D436" s="2">
        <v>0</v>
      </c>
      <c r="E436" s="2">
        <f t="shared" si="31"/>
        <v>2974.5</v>
      </c>
      <c r="H436" s="2"/>
    </row>
    <row r="437" spans="1:8" ht="12.75" customHeight="1" x14ac:dyDescent="0.2">
      <c r="A437" s="14" t="s">
        <v>39</v>
      </c>
      <c r="B437" s="2">
        <v>10039.9</v>
      </c>
      <c r="C437" s="2">
        <v>0</v>
      </c>
      <c r="D437" s="2">
        <v>0</v>
      </c>
      <c r="E437" s="2">
        <f t="shared" si="31"/>
        <v>10039.9</v>
      </c>
      <c r="H437" s="2"/>
    </row>
    <row r="438" spans="1:8" ht="12.75" customHeight="1" x14ac:dyDescent="0.2">
      <c r="A438" s="14" t="s">
        <v>40</v>
      </c>
      <c r="B438" s="2">
        <v>16332.9</v>
      </c>
      <c r="C438" s="2">
        <v>0</v>
      </c>
      <c r="D438" s="2">
        <v>3005.7</v>
      </c>
      <c r="E438" s="2">
        <f t="shared" si="31"/>
        <v>19338.599999999999</v>
      </c>
      <c r="H438" s="2"/>
    </row>
    <row r="439" spans="1:8" ht="12.75" customHeight="1" x14ac:dyDescent="0.2">
      <c r="A439" s="14" t="s">
        <v>41</v>
      </c>
      <c r="B439" s="2">
        <v>18949.3</v>
      </c>
      <c r="C439" s="2">
        <v>9000</v>
      </c>
      <c r="D439" s="2">
        <v>1070.9000000000001</v>
      </c>
      <c r="E439" s="2">
        <f t="shared" si="31"/>
        <v>29020.2</v>
      </c>
      <c r="H439" s="2"/>
    </row>
    <row r="440" spans="1:8" ht="12.75" customHeight="1" x14ac:dyDescent="0.2">
      <c r="A440" s="4" t="s">
        <v>7</v>
      </c>
      <c r="B440" s="4">
        <f>SUM(B428:B439)</f>
        <v>175785.24999999997</v>
      </c>
      <c r="C440" s="4">
        <f t="shared" ref="C440:E440" si="32">SUM(C428:C439)</f>
        <v>9000</v>
      </c>
      <c r="D440" s="4">
        <f t="shared" si="32"/>
        <v>5026.6000000000004</v>
      </c>
      <c r="E440" s="4">
        <f t="shared" si="32"/>
        <v>189811.85</v>
      </c>
      <c r="H440" s="4"/>
    </row>
    <row r="441" spans="1:8" ht="12.75" customHeight="1" x14ac:dyDescent="0.2">
      <c r="A441" s="10">
        <v>2018</v>
      </c>
      <c r="B441" s="4"/>
      <c r="C441" s="4"/>
      <c r="D441" s="4"/>
      <c r="E441" s="4"/>
      <c r="H441" s="4"/>
    </row>
    <row r="442" spans="1:8" ht="12.75" customHeight="1" x14ac:dyDescent="0.2">
      <c r="A442" s="14" t="s">
        <v>30</v>
      </c>
      <c r="B442" s="2">
        <v>3044.5</v>
      </c>
      <c r="C442" s="2">
        <v>282</v>
      </c>
      <c r="D442" s="2">
        <v>0</v>
      </c>
      <c r="E442" s="2">
        <f t="shared" ref="E442:E453" si="33">SUM(B442:D442)</f>
        <v>3326.5</v>
      </c>
    </row>
    <row r="443" spans="1:8" ht="12.75" customHeight="1" x14ac:dyDescent="0.2">
      <c r="A443" s="14" t="s">
        <v>31</v>
      </c>
      <c r="B443" s="2">
        <v>9087.2000000000007</v>
      </c>
      <c r="C443" s="2">
        <v>0</v>
      </c>
      <c r="D443" s="2">
        <v>0</v>
      </c>
      <c r="E443" s="2">
        <f t="shared" si="33"/>
        <v>9087.2000000000007</v>
      </c>
    </row>
    <row r="444" spans="1:8" ht="12.75" customHeight="1" x14ac:dyDescent="0.2">
      <c r="A444" s="14" t="s">
        <v>32</v>
      </c>
      <c r="B444" s="2">
        <v>2739.8</v>
      </c>
      <c r="C444" s="2">
        <v>0</v>
      </c>
      <c r="D444" s="2">
        <v>0</v>
      </c>
      <c r="E444" s="2">
        <f t="shared" si="33"/>
        <v>2739.8</v>
      </c>
    </row>
    <row r="445" spans="1:8" ht="12.75" customHeight="1" x14ac:dyDescent="0.2">
      <c r="A445" s="14" t="s">
        <v>33</v>
      </c>
      <c r="B445" s="2">
        <v>7152.3</v>
      </c>
      <c r="C445" s="2">
        <v>0</v>
      </c>
      <c r="D445" s="2">
        <v>0</v>
      </c>
      <c r="E445" s="2">
        <f t="shared" si="33"/>
        <v>7152.3</v>
      </c>
    </row>
    <row r="446" spans="1:8" ht="12.75" customHeight="1" x14ac:dyDescent="0.2">
      <c r="A446" s="14" t="s">
        <v>34</v>
      </c>
      <c r="B446" s="2">
        <v>23069.4</v>
      </c>
      <c r="C446" s="2">
        <v>0</v>
      </c>
      <c r="D446" s="2">
        <v>0</v>
      </c>
      <c r="E446" s="2">
        <f t="shared" si="33"/>
        <v>23069.4</v>
      </c>
    </row>
    <row r="447" spans="1:8" ht="12.75" customHeight="1" x14ac:dyDescent="0.2">
      <c r="A447" s="14" t="s">
        <v>35</v>
      </c>
      <c r="B447" s="2">
        <v>10259.200000000001</v>
      </c>
      <c r="C447" s="2">
        <v>4000</v>
      </c>
      <c r="D447" s="2">
        <v>1000</v>
      </c>
      <c r="E447" s="2">
        <f t="shared" si="33"/>
        <v>15259.2</v>
      </c>
    </row>
    <row r="448" spans="1:8" ht="12.75" customHeight="1" x14ac:dyDescent="0.2">
      <c r="A448" s="14" t="s">
        <v>36</v>
      </c>
      <c r="B448" s="2">
        <v>5051.3999999999996</v>
      </c>
      <c r="C448" s="2">
        <v>229</v>
      </c>
      <c r="D448" s="2">
        <v>2478</v>
      </c>
      <c r="E448" s="2">
        <f t="shared" si="33"/>
        <v>7758.4</v>
      </c>
    </row>
    <row r="449" spans="1:14" ht="12.75" customHeight="1" x14ac:dyDescent="0.2">
      <c r="A449" s="14" t="s">
        <v>37</v>
      </c>
      <c r="B449" s="2">
        <v>4555</v>
      </c>
      <c r="C449" s="2">
        <v>5448</v>
      </c>
      <c r="D449" s="2">
        <v>1200</v>
      </c>
      <c r="E449" s="2">
        <f t="shared" si="33"/>
        <v>11203</v>
      </c>
    </row>
    <row r="450" spans="1:14" ht="12.75" customHeight="1" x14ac:dyDescent="0.2">
      <c r="A450" s="14" t="s">
        <v>38</v>
      </c>
      <c r="B450" s="2">
        <v>5891.7</v>
      </c>
      <c r="C450" s="2">
        <v>2094.5918000000001</v>
      </c>
      <c r="D450" s="2">
        <v>4000</v>
      </c>
      <c r="E450" s="2">
        <f t="shared" si="33"/>
        <v>11986.291799999999</v>
      </c>
    </row>
    <row r="451" spans="1:14" ht="12.75" customHeight="1" x14ac:dyDescent="0.2">
      <c r="A451" s="14" t="s">
        <v>39</v>
      </c>
      <c r="B451" s="2">
        <v>12680.3</v>
      </c>
      <c r="C451" s="2">
        <v>2290.5921000000003</v>
      </c>
      <c r="D451" s="2">
        <v>0</v>
      </c>
      <c r="E451" s="2">
        <f t="shared" si="33"/>
        <v>14970.892099999999</v>
      </c>
    </row>
    <row r="452" spans="1:14" ht="12.75" customHeight="1" x14ac:dyDescent="0.2">
      <c r="A452" s="14" t="s">
        <v>40</v>
      </c>
      <c r="B452" s="2">
        <v>1775.2</v>
      </c>
      <c r="C452" s="2">
        <v>4295.7744000000002</v>
      </c>
      <c r="D452" s="2">
        <v>0</v>
      </c>
      <c r="E452" s="2">
        <f t="shared" si="33"/>
        <v>6070.9744000000001</v>
      </c>
    </row>
    <row r="453" spans="1:14" ht="12.75" customHeight="1" x14ac:dyDescent="0.2">
      <c r="A453" s="14" t="s">
        <v>41</v>
      </c>
      <c r="B453" s="2">
        <v>18319.7</v>
      </c>
      <c r="C453" s="2">
        <v>8433</v>
      </c>
      <c r="D453" s="2">
        <v>500</v>
      </c>
      <c r="E453" s="2">
        <f t="shared" si="33"/>
        <v>27252.7</v>
      </c>
    </row>
    <row r="454" spans="1:14" ht="12.75" customHeight="1" x14ac:dyDescent="0.2">
      <c r="A454" s="4" t="s">
        <v>7</v>
      </c>
      <c r="B454" s="4">
        <f>SUM(B442:B453)</f>
        <v>103625.7</v>
      </c>
      <c r="C454" s="4">
        <f>SUM(C442:C453)</f>
        <v>27072.958299999998</v>
      </c>
      <c r="D454" s="4">
        <f>SUM(D442:D453)</f>
        <v>9178</v>
      </c>
      <c r="E454" s="4">
        <f>SUM(E442:E453)</f>
        <v>139876.65830000001</v>
      </c>
      <c r="F454" s="4"/>
    </row>
    <row r="455" spans="1:14" ht="12.75" customHeight="1" x14ac:dyDescent="0.2">
      <c r="A455" s="10">
        <v>2019</v>
      </c>
      <c r="B455" s="4"/>
      <c r="C455" s="4"/>
      <c r="D455" s="4"/>
      <c r="E455" s="4"/>
    </row>
    <row r="456" spans="1:14" ht="12.75" customHeight="1" x14ac:dyDescent="0.2">
      <c r="A456" s="14" t="s">
        <v>30</v>
      </c>
      <c r="B456" s="2">
        <v>4775.8</v>
      </c>
      <c r="C456" s="2">
        <v>1697.6</v>
      </c>
      <c r="D456" s="2">
        <v>0</v>
      </c>
      <c r="E456" s="2">
        <f t="shared" ref="E456:E467" si="34">SUM(B456:D456)</f>
        <v>6473.4</v>
      </c>
      <c r="G456" s="20"/>
      <c r="J456" s="21"/>
      <c r="K456" s="21"/>
      <c r="L456" s="21"/>
      <c r="M456" s="21"/>
      <c r="N456" s="21"/>
    </row>
    <row r="457" spans="1:14" ht="12.75" customHeight="1" x14ac:dyDescent="0.2">
      <c r="A457" s="14" t="s">
        <v>31</v>
      </c>
      <c r="B457" s="2">
        <v>5450.9</v>
      </c>
      <c r="C457" s="2">
        <v>15294.6</v>
      </c>
      <c r="D457" s="2">
        <v>0</v>
      </c>
      <c r="E457" s="2">
        <f t="shared" si="34"/>
        <v>20745.5</v>
      </c>
      <c r="G457" s="20"/>
      <c r="J457" s="21"/>
      <c r="K457" s="21"/>
      <c r="L457" s="21"/>
      <c r="M457" s="22"/>
      <c r="N457" s="21"/>
    </row>
    <row r="458" spans="1:14" ht="12.75" customHeight="1" x14ac:dyDescent="0.2">
      <c r="A458" s="14" t="s">
        <v>32</v>
      </c>
      <c r="B458" s="2">
        <v>3831.7</v>
      </c>
      <c r="C458" s="2">
        <v>1692.5</v>
      </c>
      <c r="D458" s="2">
        <v>0</v>
      </c>
      <c r="E458" s="2">
        <f t="shared" si="34"/>
        <v>5524.2</v>
      </c>
      <c r="G458" s="20"/>
      <c r="J458" s="21"/>
      <c r="K458" s="22"/>
      <c r="L458" s="21"/>
      <c r="M458" s="21"/>
      <c r="N458" s="21"/>
    </row>
    <row r="459" spans="1:14" ht="12.75" customHeight="1" x14ac:dyDescent="0.2">
      <c r="A459" s="14" t="s">
        <v>33</v>
      </c>
      <c r="B459" s="2">
        <v>5732.5</v>
      </c>
      <c r="C459" s="2">
        <v>137</v>
      </c>
      <c r="D459" s="2">
        <v>0</v>
      </c>
      <c r="E459" s="2">
        <f t="shared" si="34"/>
        <v>5869.5</v>
      </c>
    </row>
    <row r="460" spans="1:14" ht="12.75" customHeight="1" x14ac:dyDescent="0.2">
      <c r="A460" s="14" t="s">
        <v>34</v>
      </c>
      <c r="B460" s="2">
        <v>6123.4169000000002</v>
      </c>
      <c r="C460" s="2">
        <v>3928.7440000000001</v>
      </c>
      <c r="D460" s="2">
        <v>2220</v>
      </c>
      <c r="E460" s="2">
        <f t="shared" si="34"/>
        <v>12272.160900000001</v>
      </c>
    </row>
    <row r="461" spans="1:14" ht="12.75" customHeight="1" x14ac:dyDescent="0.2">
      <c r="A461" s="14" t="s">
        <v>35</v>
      </c>
      <c r="B461" s="2">
        <v>9284</v>
      </c>
      <c r="C461" s="2">
        <v>440</v>
      </c>
      <c r="D461" s="2">
        <v>500</v>
      </c>
      <c r="E461" s="2">
        <f t="shared" si="34"/>
        <v>10224</v>
      </c>
    </row>
    <row r="462" spans="1:14" ht="12.75" customHeight="1" x14ac:dyDescent="0.2">
      <c r="A462" s="14" t="s">
        <v>36</v>
      </c>
      <c r="B462" s="2">
        <v>11671.4</v>
      </c>
      <c r="C462" s="2">
        <v>3499.7</v>
      </c>
      <c r="D462" s="2">
        <v>421.11420000000004</v>
      </c>
      <c r="E462" s="2">
        <f t="shared" si="34"/>
        <v>15592.214199999999</v>
      </c>
    </row>
    <row r="463" spans="1:14" ht="12.75" customHeight="1" x14ac:dyDescent="0.2">
      <c r="A463" s="14" t="s">
        <v>37</v>
      </c>
      <c r="B463" s="2">
        <v>23610.2</v>
      </c>
      <c r="C463" s="2">
        <v>916.5</v>
      </c>
      <c r="D463" s="2">
        <v>0</v>
      </c>
      <c r="E463" s="2">
        <f t="shared" si="34"/>
        <v>24526.7</v>
      </c>
    </row>
    <row r="464" spans="1:14" ht="12.75" customHeight="1" x14ac:dyDescent="0.2">
      <c r="A464" s="14" t="s">
        <v>38</v>
      </c>
      <c r="B464" s="2">
        <v>3066.1</v>
      </c>
      <c r="C464" s="2">
        <v>0</v>
      </c>
      <c r="D464" s="2">
        <v>0</v>
      </c>
      <c r="E464" s="2">
        <f t="shared" si="34"/>
        <v>3066.1</v>
      </c>
    </row>
    <row r="465" spans="1:5" ht="12.75" customHeight="1" x14ac:dyDescent="0.2">
      <c r="A465" s="14" t="s">
        <v>39</v>
      </c>
      <c r="B465" s="2">
        <v>4717.7</v>
      </c>
      <c r="C465" s="2">
        <v>227.1</v>
      </c>
      <c r="D465" s="2">
        <v>0</v>
      </c>
      <c r="E465" s="2">
        <f t="shared" si="34"/>
        <v>4944.8</v>
      </c>
    </row>
    <row r="466" spans="1:5" ht="12.75" customHeight="1" x14ac:dyDescent="0.2">
      <c r="A466" s="14" t="s">
        <v>40</v>
      </c>
      <c r="B466" s="2">
        <v>3949.4</v>
      </c>
      <c r="C466" s="2">
        <v>178.3</v>
      </c>
      <c r="D466" s="2">
        <v>0</v>
      </c>
      <c r="E466" s="2">
        <f t="shared" si="34"/>
        <v>4127.7</v>
      </c>
    </row>
    <row r="467" spans="1:5" ht="12.75" customHeight="1" x14ac:dyDescent="0.2">
      <c r="A467" s="14" t="s">
        <v>41</v>
      </c>
      <c r="B467" s="2">
        <v>48136</v>
      </c>
      <c r="C467" s="2">
        <v>1193.2</v>
      </c>
      <c r="D467" s="2">
        <v>2502</v>
      </c>
      <c r="E467" s="2">
        <f t="shared" si="34"/>
        <v>51831.199999999997</v>
      </c>
    </row>
    <row r="468" spans="1:5" ht="12.75" customHeight="1" x14ac:dyDescent="0.2">
      <c r="A468" s="4" t="s">
        <v>7</v>
      </c>
      <c r="B468" s="4">
        <f>SUM(B456:B467)</f>
        <v>130349.11690000001</v>
      </c>
      <c r="C468" s="4">
        <f>SUM(C456:C467)</f>
        <v>29205.243999999999</v>
      </c>
      <c r="D468" s="4">
        <f>SUM(D456:D467)</f>
        <v>5643.1142</v>
      </c>
      <c r="E468" s="4">
        <f>SUM(E456:E467)</f>
        <v>165197.47510000001</v>
      </c>
    </row>
    <row r="469" spans="1:5" ht="12.75" customHeight="1" x14ac:dyDescent="0.2">
      <c r="A469" s="10">
        <v>2020</v>
      </c>
      <c r="B469" s="4"/>
      <c r="C469" s="4"/>
      <c r="D469" s="4"/>
      <c r="E469" s="4"/>
    </row>
    <row r="470" spans="1:5" ht="12.75" customHeight="1" x14ac:dyDescent="0.2">
      <c r="A470" s="14" t="s">
        <v>30</v>
      </c>
      <c r="B470" s="2">
        <v>28874.5</v>
      </c>
      <c r="C470" s="2">
        <v>32.299999999999997</v>
      </c>
      <c r="D470" s="2">
        <v>0</v>
      </c>
      <c r="E470" s="2">
        <f t="shared" ref="E470:E481" si="35">SUM(B470:D470)</f>
        <v>28906.799999999999</v>
      </c>
    </row>
    <row r="471" spans="1:5" ht="12.75" customHeight="1" x14ac:dyDescent="0.2">
      <c r="A471" s="14" t="s">
        <v>31</v>
      </c>
      <c r="B471" s="2">
        <v>5727.7</v>
      </c>
      <c r="C471" s="2">
        <v>0</v>
      </c>
      <c r="D471" s="2">
        <v>0</v>
      </c>
      <c r="E471" s="2">
        <f t="shared" si="35"/>
        <v>5727.7</v>
      </c>
    </row>
    <row r="472" spans="1:5" ht="12.75" customHeight="1" x14ac:dyDescent="0.2">
      <c r="A472" s="14" t="s">
        <v>32</v>
      </c>
      <c r="B472" s="2">
        <v>13056.9</v>
      </c>
      <c r="C472" s="2">
        <v>100</v>
      </c>
      <c r="D472" s="2">
        <v>0</v>
      </c>
      <c r="E472" s="2">
        <f t="shared" si="35"/>
        <v>13156.9</v>
      </c>
    </row>
    <row r="473" spans="1:5" ht="12.75" customHeight="1" x14ac:dyDescent="0.2">
      <c r="A473" s="14" t="s">
        <v>33</v>
      </c>
      <c r="B473" s="2">
        <v>20895.3</v>
      </c>
      <c r="C473" s="2">
        <v>41.7</v>
      </c>
      <c r="D473" s="2">
        <v>1829.2</v>
      </c>
      <c r="E473" s="2">
        <f t="shared" si="35"/>
        <v>22766.2</v>
      </c>
    </row>
    <row r="474" spans="1:5" ht="12.75" customHeight="1" x14ac:dyDescent="0.2">
      <c r="A474" s="14" t="s">
        <v>34</v>
      </c>
      <c r="B474" s="2">
        <v>4799.1000000000004</v>
      </c>
      <c r="C474" s="2">
        <v>0</v>
      </c>
      <c r="D474" s="2">
        <v>0</v>
      </c>
      <c r="E474" s="2">
        <f t="shared" si="35"/>
        <v>4799.1000000000004</v>
      </c>
    </row>
    <row r="475" spans="1:5" ht="12.75" customHeight="1" x14ac:dyDescent="0.2">
      <c r="A475" s="14" t="s">
        <v>35</v>
      </c>
      <c r="B475" s="2">
        <v>52937.5</v>
      </c>
      <c r="C475" s="2">
        <v>0</v>
      </c>
      <c r="D475" s="2">
        <v>0</v>
      </c>
      <c r="E475" s="2">
        <f t="shared" si="35"/>
        <v>52937.5</v>
      </c>
    </row>
    <row r="476" spans="1:5" ht="12.75" customHeight="1" x14ac:dyDescent="0.2">
      <c r="A476" s="14" t="s">
        <v>36</v>
      </c>
      <c r="B476" s="2">
        <v>55169</v>
      </c>
      <c r="C476" s="2">
        <v>714.8</v>
      </c>
      <c r="D476" s="2">
        <v>681.4</v>
      </c>
      <c r="E476" s="2">
        <f t="shared" si="35"/>
        <v>56565.200000000004</v>
      </c>
    </row>
    <row r="477" spans="1:5" ht="12.75" customHeight="1" x14ac:dyDescent="0.2">
      <c r="A477" s="14" t="s">
        <v>37</v>
      </c>
      <c r="B477" s="2">
        <v>65665</v>
      </c>
      <c r="C477" s="2">
        <v>88.2</v>
      </c>
      <c r="D477" s="2">
        <v>0</v>
      </c>
      <c r="E477" s="2">
        <f t="shared" si="35"/>
        <v>65753.2</v>
      </c>
    </row>
    <row r="478" spans="1:5" ht="12.75" customHeight="1" x14ac:dyDescent="0.2">
      <c r="A478" s="14" t="s">
        <v>38</v>
      </c>
      <c r="B478" s="2">
        <v>16962.2</v>
      </c>
      <c r="C478" s="2">
        <v>160</v>
      </c>
      <c r="D478" s="2">
        <v>3862.7</v>
      </c>
      <c r="E478" s="2">
        <f t="shared" si="35"/>
        <v>20984.9</v>
      </c>
    </row>
    <row r="479" spans="1:5" ht="12.75" customHeight="1" x14ac:dyDescent="0.2">
      <c r="A479" s="14" t="s">
        <v>39</v>
      </c>
      <c r="B479" s="2">
        <f>13505.8+24000</f>
        <v>37505.800000000003</v>
      </c>
      <c r="C479" s="2">
        <v>1773.5</v>
      </c>
      <c r="D479" s="2">
        <v>0</v>
      </c>
      <c r="E479" s="2">
        <f t="shared" si="35"/>
        <v>39279.300000000003</v>
      </c>
    </row>
    <row r="480" spans="1:5" ht="12.75" customHeight="1" x14ac:dyDescent="0.2">
      <c r="A480" s="14" t="s">
        <v>40</v>
      </c>
      <c r="B480" s="2">
        <v>23380.3</v>
      </c>
      <c r="C480" s="2">
        <v>1422</v>
      </c>
      <c r="D480" s="2">
        <v>0</v>
      </c>
      <c r="E480" s="2">
        <f t="shared" si="35"/>
        <v>24802.3</v>
      </c>
    </row>
    <row r="481" spans="1:6" ht="12.75" customHeight="1" x14ac:dyDescent="0.2">
      <c r="A481" s="14" t="s">
        <v>41</v>
      </c>
      <c r="B481" s="2">
        <v>23067.3</v>
      </c>
      <c r="C481" s="2">
        <v>0</v>
      </c>
      <c r="D481" s="2">
        <v>150.76579999999998</v>
      </c>
      <c r="E481" s="2">
        <f t="shared" si="35"/>
        <v>23218.0658</v>
      </c>
    </row>
    <row r="482" spans="1:6" ht="12.75" customHeight="1" x14ac:dyDescent="0.2">
      <c r="A482" s="4" t="s">
        <v>7</v>
      </c>
      <c r="B482" s="4">
        <f>SUM(B470:B481)</f>
        <v>348040.6</v>
      </c>
      <c r="C482" s="4">
        <f t="shared" ref="C482:E482" si="36">SUM(C470:C481)</f>
        <v>4332.5</v>
      </c>
      <c r="D482" s="4">
        <f t="shared" si="36"/>
        <v>6524.0657999999994</v>
      </c>
      <c r="E482" s="4">
        <f t="shared" si="36"/>
        <v>358897.16580000002</v>
      </c>
      <c r="F482" s="4"/>
    </row>
    <row r="483" spans="1:6" ht="12.75" customHeight="1" x14ac:dyDescent="0.2">
      <c r="A483" s="10">
        <v>2021</v>
      </c>
      <c r="B483" s="4"/>
      <c r="C483" s="4"/>
      <c r="D483" s="4"/>
      <c r="E483" s="4"/>
    </row>
    <row r="484" spans="1:6" ht="12.75" customHeight="1" x14ac:dyDescent="0.2">
      <c r="A484" s="14" t="s">
        <v>30</v>
      </c>
      <c r="B484" s="2">
        <v>18378.900000000001</v>
      </c>
      <c r="C484" s="2">
        <v>445</v>
      </c>
      <c r="D484" s="2">
        <v>0</v>
      </c>
      <c r="E484" s="2">
        <f t="shared" ref="E484:E494" si="37">SUM(B484:D484)</f>
        <v>18823.900000000001</v>
      </c>
    </row>
    <row r="485" spans="1:6" ht="12.75" customHeight="1" x14ac:dyDescent="0.2">
      <c r="A485" s="14" t="s">
        <v>31</v>
      </c>
      <c r="B485" s="2">
        <v>26168.799999999999</v>
      </c>
      <c r="C485" s="2">
        <v>0</v>
      </c>
      <c r="D485" s="2">
        <v>0</v>
      </c>
      <c r="E485" s="2">
        <f t="shared" si="37"/>
        <v>26168.799999999999</v>
      </c>
    </row>
    <row r="486" spans="1:6" ht="12.75" customHeight="1" x14ac:dyDescent="0.2">
      <c r="A486" s="14" t="s">
        <v>32</v>
      </c>
      <c r="B486" s="2">
        <v>4635.6001999999999</v>
      </c>
      <c r="C486" s="2">
        <v>0</v>
      </c>
      <c r="D486" s="2">
        <v>0</v>
      </c>
      <c r="E486" s="2">
        <f t="shared" si="37"/>
        <v>4635.6001999999999</v>
      </c>
    </row>
    <row r="487" spans="1:6" ht="12.75" customHeight="1" x14ac:dyDescent="0.2">
      <c r="A487" s="14" t="s">
        <v>33</v>
      </c>
      <c r="B487" s="2">
        <v>17804.099999999999</v>
      </c>
      <c r="C487" s="2">
        <v>0</v>
      </c>
      <c r="D487" s="2">
        <v>1154</v>
      </c>
      <c r="E487" s="2">
        <f t="shared" si="37"/>
        <v>18958.099999999999</v>
      </c>
    </row>
    <row r="488" spans="1:6" ht="12.75" customHeight="1" x14ac:dyDescent="0.2">
      <c r="A488" s="14" t="s">
        <v>34</v>
      </c>
      <c r="B488" s="2">
        <v>7972.3215</v>
      </c>
      <c r="C488" s="2">
        <v>0</v>
      </c>
      <c r="D488" s="2">
        <v>0</v>
      </c>
      <c r="E488" s="2">
        <f t="shared" si="37"/>
        <v>7972.3215</v>
      </c>
    </row>
    <row r="489" spans="1:6" ht="12.75" customHeight="1" x14ac:dyDescent="0.2">
      <c r="A489" s="14" t="s">
        <v>35</v>
      </c>
      <c r="B489" s="2">
        <v>16911.1836</v>
      </c>
      <c r="C489" s="2">
        <v>0</v>
      </c>
      <c r="D489" s="2">
        <v>0</v>
      </c>
      <c r="E489" s="2">
        <f t="shared" si="37"/>
        <v>16911.1836</v>
      </c>
    </row>
    <row r="490" spans="1:6" ht="12.75" customHeight="1" x14ac:dyDescent="0.2">
      <c r="A490" s="14" t="s">
        <v>36</v>
      </c>
      <c r="B490" s="2">
        <v>17504.599999999999</v>
      </c>
      <c r="C490" s="2">
        <v>0</v>
      </c>
      <c r="D490" s="2">
        <v>1131</v>
      </c>
      <c r="E490" s="2">
        <f t="shared" si="37"/>
        <v>18635.599999999999</v>
      </c>
    </row>
    <row r="491" spans="1:6" ht="12.75" customHeight="1" x14ac:dyDescent="0.2">
      <c r="A491" s="14" t="s">
        <v>37</v>
      </c>
      <c r="B491" s="2">
        <v>12179.1</v>
      </c>
      <c r="C491" s="2">
        <v>0</v>
      </c>
      <c r="D491" s="2">
        <v>72600</v>
      </c>
      <c r="E491" s="2">
        <f t="shared" si="37"/>
        <v>84779.1</v>
      </c>
    </row>
    <row r="492" spans="1:6" ht="12.75" customHeight="1" x14ac:dyDescent="0.2">
      <c r="A492" s="14" t="s">
        <v>38</v>
      </c>
      <c r="B492" s="2">
        <v>15337.2</v>
      </c>
      <c r="C492" s="2">
        <v>573.4</v>
      </c>
      <c r="D492" s="2">
        <v>4727.2</v>
      </c>
      <c r="E492" s="2">
        <f t="shared" si="37"/>
        <v>20637.8</v>
      </c>
    </row>
    <row r="493" spans="1:6" ht="12.75" customHeight="1" x14ac:dyDescent="0.2">
      <c r="A493" s="14" t="s">
        <v>39</v>
      </c>
      <c r="B493" s="2">
        <v>8591.7000000000007</v>
      </c>
      <c r="C493" s="2">
        <v>0</v>
      </c>
      <c r="D493" s="2">
        <v>2000</v>
      </c>
      <c r="E493" s="2">
        <f t="shared" si="37"/>
        <v>10591.7</v>
      </c>
    </row>
    <row r="494" spans="1:6" ht="12.75" customHeight="1" x14ac:dyDescent="0.2">
      <c r="A494" s="14" t="s">
        <v>40</v>
      </c>
      <c r="B494" s="2">
        <v>741582.3774</v>
      </c>
      <c r="C494" s="2">
        <v>1757.8432</v>
      </c>
      <c r="D494" s="2">
        <v>0</v>
      </c>
      <c r="E494" s="2">
        <f t="shared" si="37"/>
        <v>743340.2206</v>
      </c>
    </row>
    <row r="495" spans="1:6" ht="12.75" customHeight="1" x14ac:dyDescent="0.2">
      <c r="A495" s="14" t="s">
        <v>41</v>
      </c>
      <c r="B495" s="2">
        <v>11800.3</v>
      </c>
      <c r="C495" s="2">
        <v>877.56669999999997</v>
      </c>
      <c r="D495" s="2">
        <v>5345.5052999999998</v>
      </c>
      <c r="E495" s="2">
        <f t="shared" ref="E495" si="38">SUM(B495:D495)</f>
        <v>18023.371999999999</v>
      </c>
    </row>
    <row r="496" spans="1:6" ht="12.75" customHeight="1" x14ac:dyDescent="0.2">
      <c r="A496" s="4" t="s">
        <v>7</v>
      </c>
      <c r="B496" s="4">
        <f>SUM(B484:B495)</f>
        <v>898866.18270000012</v>
      </c>
      <c r="C496" s="4">
        <f t="shared" ref="C496:E496" si="39">SUM(C484:C495)</f>
        <v>3653.8098999999997</v>
      </c>
      <c r="D496" s="4">
        <f t="shared" si="39"/>
        <v>86957.705300000001</v>
      </c>
      <c r="E496" s="4">
        <f t="shared" si="39"/>
        <v>989477.69790000003</v>
      </c>
    </row>
    <row r="497" spans="1:5" ht="12.75" customHeight="1" x14ac:dyDescent="0.2">
      <c r="A497" s="10">
        <v>2022</v>
      </c>
      <c r="B497" s="4"/>
      <c r="C497" s="4"/>
      <c r="D497" s="4"/>
      <c r="E497" s="4"/>
    </row>
    <row r="498" spans="1:5" ht="12.75" customHeight="1" x14ac:dyDescent="0.2">
      <c r="A498" s="14" t="s">
        <v>30</v>
      </c>
      <c r="B498" s="2">
        <v>1328.9</v>
      </c>
      <c r="C498" s="2">
        <v>643.21759999999995</v>
      </c>
      <c r="D498" s="2">
        <v>0</v>
      </c>
      <c r="E498" s="2">
        <f t="shared" ref="E498:E509" si="40">SUM(B498:D498)</f>
        <v>1972.1176</v>
      </c>
    </row>
    <row r="499" spans="1:5" ht="12.75" customHeight="1" x14ac:dyDescent="0.2">
      <c r="A499" s="14" t="s">
        <v>31</v>
      </c>
      <c r="B499" s="2">
        <v>7496.9</v>
      </c>
      <c r="C499" s="2">
        <v>0</v>
      </c>
      <c r="D499" s="2">
        <v>0</v>
      </c>
      <c r="E499" s="2">
        <f t="shared" si="40"/>
        <v>7496.9</v>
      </c>
    </row>
    <row r="500" spans="1:5" ht="12.75" customHeight="1" x14ac:dyDescent="0.2">
      <c r="A500" s="14" t="s">
        <v>32</v>
      </c>
      <c r="B500" s="2">
        <v>12103.022400000002</v>
      </c>
      <c r="C500" s="2">
        <v>0</v>
      </c>
      <c r="D500" s="2">
        <v>0</v>
      </c>
      <c r="E500" s="2">
        <f t="shared" si="40"/>
        <v>12103.022400000002</v>
      </c>
    </row>
    <row r="501" spans="1:5" ht="12.75" customHeight="1" x14ac:dyDescent="0.2">
      <c r="A501" s="14" t="s">
        <v>33</v>
      </c>
      <c r="B501" s="2">
        <v>8147.1</v>
      </c>
      <c r="C501" s="2">
        <v>0</v>
      </c>
      <c r="D501" s="2">
        <v>2000</v>
      </c>
      <c r="E501" s="2">
        <f t="shared" si="40"/>
        <v>10147.1</v>
      </c>
    </row>
    <row r="502" spans="1:5" ht="12.75" customHeight="1" x14ac:dyDescent="0.2">
      <c r="A502" s="14" t="s">
        <v>34</v>
      </c>
      <c r="B502" s="2">
        <v>15632.4</v>
      </c>
      <c r="C502" s="2">
        <v>629.94543999999996</v>
      </c>
      <c r="D502" s="2">
        <v>0</v>
      </c>
      <c r="E502" s="2">
        <f t="shared" si="40"/>
        <v>16262.345439999999</v>
      </c>
    </row>
    <row r="503" spans="1:5" ht="12.75" customHeight="1" x14ac:dyDescent="0.2">
      <c r="A503" s="14" t="s">
        <v>35</v>
      </c>
      <c r="B503" s="2">
        <v>15435.8</v>
      </c>
      <c r="C503" s="2">
        <v>58</v>
      </c>
      <c r="D503" s="2">
        <v>4000</v>
      </c>
      <c r="E503" s="2">
        <f t="shared" si="40"/>
        <v>19493.8</v>
      </c>
    </row>
    <row r="504" spans="1:5" ht="12.75" customHeight="1" x14ac:dyDescent="0.2">
      <c r="A504" s="14" t="s">
        <v>36</v>
      </c>
      <c r="B504" s="2">
        <v>7817</v>
      </c>
      <c r="C504" s="2">
        <v>0</v>
      </c>
      <c r="D504" s="2">
        <v>0</v>
      </c>
      <c r="E504" s="2">
        <f t="shared" si="40"/>
        <v>7817</v>
      </c>
    </row>
    <row r="505" spans="1:5" ht="12.75" customHeight="1" x14ac:dyDescent="0.2">
      <c r="A505" s="14" t="s">
        <v>37</v>
      </c>
      <c r="B505" s="2">
        <v>13910</v>
      </c>
      <c r="C505" s="2">
        <v>0</v>
      </c>
      <c r="D505" s="2">
        <v>0</v>
      </c>
      <c r="E505" s="2">
        <f t="shared" si="40"/>
        <v>13910</v>
      </c>
    </row>
    <row r="506" spans="1:5" ht="12.75" customHeight="1" x14ac:dyDescent="0.2">
      <c r="A506" s="14" t="s">
        <v>38</v>
      </c>
      <c r="B506" s="2">
        <v>20357.2</v>
      </c>
      <c r="C506" s="2">
        <v>0</v>
      </c>
      <c r="D506" s="2">
        <v>0</v>
      </c>
      <c r="E506" s="2">
        <f t="shared" si="40"/>
        <v>20357.2</v>
      </c>
    </row>
    <row r="507" spans="1:5" ht="12.75" customHeight="1" x14ac:dyDescent="0.2">
      <c r="A507" s="14" t="s">
        <v>39</v>
      </c>
      <c r="B507" s="2">
        <v>5045.6000000000004</v>
      </c>
      <c r="C507" s="2">
        <v>0</v>
      </c>
      <c r="D507" s="2">
        <v>1741</v>
      </c>
      <c r="E507" s="2">
        <f t="shared" si="40"/>
        <v>6786.6</v>
      </c>
    </row>
    <row r="508" spans="1:5" ht="12.75" customHeight="1" x14ac:dyDescent="0.2">
      <c r="A508" s="14" t="s">
        <v>40</v>
      </c>
      <c r="B508" s="2">
        <v>6289.2</v>
      </c>
      <c r="C508" s="2">
        <v>0</v>
      </c>
      <c r="D508" s="2">
        <v>47.356499999999997</v>
      </c>
      <c r="E508" s="2">
        <f t="shared" si="40"/>
        <v>6336.5564999999997</v>
      </c>
    </row>
    <row r="509" spans="1:5" ht="12.75" customHeight="1" x14ac:dyDescent="0.2">
      <c r="A509" s="14" t="s">
        <v>41</v>
      </c>
      <c r="B509" s="2">
        <v>13443.9</v>
      </c>
      <c r="C509" s="2">
        <v>0</v>
      </c>
      <c r="D509" s="2">
        <v>1700</v>
      </c>
      <c r="E509" s="2">
        <f t="shared" si="40"/>
        <v>15143.9</v>
      </c>
    </row>
    <row r="510" spans="1:5" ht="12.75" customHeight="1" x14ac:dyDescent="0.2">
      <c r="A510" s="4" t="s">
        <v>7</v>
      </c>
      <c r="B510" s="4">
        <f>SUM(B498:B509)</f>
        <v>127007.0224</v>
      </c>
      <c r="C510" s="4">
        <f t="shared" ref="C510:D510" si="41">SUM(C498:C509)</f>
        <v>1331.1630399999999</v>
      </c>
      <c r="D510" s="4">
        <f t="shared" si="41"/>
        <v>9488.3564999999999</v>
      </c>
      <c r="E510" s="4">
        <f>SUM(E498:E509)</f>
        <v>137826.54194</v>
      </c>
    </row>
    <row r="511" spans="1:5" ht="12.75" customHeight="1" x14ac:dyDescent="0.2">
      <c r="A511" s="10">
        <v>2023</v>
      </c>
      <c r="B511" s="4"/>
      <c r="C511" s="4"/>
      <c r="D511" s="4"/>
      <c r="E511" s="4"/>
    </row>
    <row r="512" spans="1:5" ht="12.75" customHeight="1" x14ac:dyDescent="0.2">
      <c r="A512" s="14" t="s">
        <v>30</v>
      </c>
      <c r="B512" s="2">
        <v>1079.5999999999999</v>
      </c>
      <c r="C512" s="2">
        <v>0</v>
      </c>
      <c r="D512" s="2">
        <v>0</v>
      </c>
      <c r="E512" s="2">
        <f t="shared" ref="E512:E523" si="42">SUM(B512:D512)</f>
        <v>1079.5999999999999</v>
      </c>
    </row>
    <row r="513" spans="1:5" ht="12.75" customHeight="1" x14ac:dyDescent="0.2">
      <c r="A513" s="14" t="s">
        <v>31</v>
      </c>
      <c r="B513" s="2">
        <v>4615.2202600000001</v>
      </c>
      <c r="C513" s="2">
        <v>0</v>
      </c>
      <c r="D513" s="2">
        <v>0</v>
      </c>
      <c r="E513" s="2">
        <f t="shared" si="42"/>
        <v>4615.2202600000001</v>
      </c>
    </row>
    <row r="514" spans="1:5" ht="12.75" customHeight="1" x14ac:dyDescent="0.2">
      <c r="A514" s="14" t="s">
        <v>32</v>
      </c>
      <c r="B514" s="2">
        <v>13853.9</v>
      </c>
      <c r="C514" s="2">
        <v>0</v>
      </c>
      <c r="D514" s="2">
        <v>0</v>
      </c>
      <c r="E514" s="2">
        <f t="shared" si="42"/>
        <v>13853.9</v>
      </c>
    </row>
    <row r="515" spans="1:5" ht="12.75" customHeight="1" x14ac:dyDescent="0.2">
      <c r="A515" s="14" t="s">
        <v>33</v>
      </c>
      <c r="B515" s="2">
        <v>4168.5092800000002</v>
      </c>
      <c r="C515" s="2">
        <v>0</v>
      </c>
      <c r="D515" s="2">
        <v>4941.2</v>
      </c>
      <c r="E515" s="2">
        <f t="shared" si="42"/>
        <v>9109.7092799999991</v>
      </c>
    </row>
    <row r="516" spans="1:5" ht="12.75" customHeight="1" x14ac:dyDescent="0.2">
      <c r="A516" s="14" t="s">
        <v>34</v>
      </c>
      <c r="B516" s="2">
        <v>95740.5</v>
      </c>
      <c r="C516" s="2">
        <v>6679.2</v>
      </c>
      <c r="D516" s="2">
        <v>2000</v>
      </c>
      <c r="E516" s="2">
        <f t="shared" si="42"/>
        <v>104419.7</v>
      </c>
    </row>
    <row r="517" spans="1:5" ht="12.75" customHeight="1" x14ac:dyDescent="0.2">
      <c r="A517" s="14" t="s">
        <v>35</v>
      </c>
      <c r="B517" s="2">
        <f>11557.9+2400</f>
        <v>13957.9</v>
      </c>
      <c r="C517" s="2">
        <v>0</v>
      </c>
      <c r="D517" s="2">
        <v>0</v>
      </c>
      <c r="E517" s="2">
        <f t="shared" si="42"/>
        <v>13957.9</v>
      </c>
    </row>
    <row r="518" spans="1:5" ht="12.75" customHeight="1" x14ac:dyDescent="0.2">
      <c r="A518" s="14" t="s">
        <v>36</v>
      </c>
      <c r="B518" s="2">
        <v>4892.3</v>
      </c>
      <c r="C518" s="2">
        <v>0</v>
      </c>
      <c r="D518" s="2">
        <v>1000</v>
      </c>
      <c r="E518" s="2">
        <f t="shared" si="42"/>
        <v>5892.3</v>
      </c>
    </row>
    <row r="519" spans="1:5" ht="12.75" customHeight="1" x14ac:dyDescent="0.2">
      <c r="A519" s="14" t="s">
        <v>37</v>
      </c>
      <c r="B519" s="2">
        <v>8027.3</v>
      </c>
      <c r="C519" s="2">
        <v>0</v>
      </c>
      <c r="D519" s="2">
        <v>0</v>
      </c>
      <c r="E519" s="2">
        <f t="shared" si="42"/>
        <v>8027.3</v>
      </c>
    </row>
    <row r="520" spans="1:5" ht="12.75" customHeight="1" x14ac:dyDescent="0.2">
      <c r="A520" s="14" t="s">
        <v>38</v>
      </c>
      <c r="B520" s="2">
        <v>16936.77</v>
      </c>
      <c r="C520" s="2">
        <v>0</v>
      </c>
      <c r="D520" s="2">
        <v>3900</v>
      </c>
      <c r="E520" s="2">
        <f t="shared" si="42"/>
        <v>20836.77</v>
      </c>
    </row>
    <row r="521" spans="1:5" ht="12.75" customHeight="1" x14ac:dyDescent="0.2">
      <c r="A521" s="14" t="s">
        <v>39</v>
      </c>
      <c r="B521" s="2">
        <v>9656.49</v>
      </c>
      <c r="C521" s="2">
        <v>0</v>
      </c>
      <c r="D521" s="2">
        <v>1927.05252</v>
      </c>
      <c r="E521" s="2">
        <f t="shared" si="42"/>
        <v>11583.542519999999</v>
      </c>
    </row>
    <row r="522" spans="1:5" ht="12.75" customHeight="1" x14ac:dyDescent="0.2">
      <c r="A522" s="14" t="s">
        <v>40</v>
      </c>
      <c r="B522" s="2">
        <v>3644</v>
      </c>
      <c r="C522" s="2">
        <v>0</v>
      </c>
      <c r="D522" s="2">
        <v>10172.947480000001</v>
      </c>
      <c r="E522" s="2">
        <f t="shared" si="42"/>
        <v>13816.947480000001</v>
      </c>
    </row>
    <row r="523" spans="1:5" ht="12.75" customHeight="1" x14ac:dyDescent="0.2">
      <c r="A523" s="14" t="s">
        <v>41</v>
      </c>
      <c r="B523" s="2">
        <v>15644.27</v>
      </c>
      <c r="C523" s="2">
        <v>1909.7139999999999</v>
      </c>
      <c r="D523" s="2">
        <v>0</v>
      </c>
      <c r="E523" s="2">
        <f t="shared" si="42"/>
        <v>17553.984</v>
      </c>
    </row>
    <row r="524" spans="1:5" ht="12.75" customHeight="1" x14ac:dyDescent="0.2">
      <c r="A524" s="4" t="s">
        <v>7</v>
      </c>
      <c r="B524" s="4">
        <f>SUM(B512:B523)</f>
        <v>192216.75953999994</v>
      </c>
      <c r="C524" s="4">
        <f t="shared" ref="C524:D524" si="43">SUM(C512:C523)</f>
        <v>8588.9140000000007</v>
      </c>
      <c r="D524" s="4">
        <f t="shared" si="43"/>
        <v>23941.200000000001</v>
      </c>
      <c r="E524" s="4">
        <f>SUM(E512:E523)</f>
        <v>224746.87353999994</v>
      </c>
    </row>
    <row r="525" spans="1:5" ht="12.75" customHeight="1" x14ac:dyDescent="0.2">
      <c r="A525" s="10">
        <v>2024</v>
      </c>
    </row>
    <row r="526" spans="1:5" ht="12.75" customHeight="1" x14ac:dyDescent="0.2">
      <c r="A526" s="14" t="s">
        <v>30</v>
      </c>
      <c r="B526" s="2">
        <v>4194.0384000000004</v>
      </c>
      <c r="C526" s="2">
        <v>0</v>
      </c>
      <c r="D526" s="2">
        <v>1925</v>
      </c>
      <c r="E526" s="2">
        <f>SUM(B526:D526)</f>
        <v>6119.0384000000004</v>
      </c>
    </row>
    <row r="527" spans="1:5" ht="12.75" customHeight="1" x14ac:dyDescent="0.2">
      <c r="A527" s="14" t="s">
        <v>31</v>
      </c>
      <c r="B527" s="2">
        <v>3764.7710000000002</v>
      </c>
      <c r="C527" s="2">
        <v>0</v>
      </c>
      <c r="D527" s="2">
        <v>6500</v>
      </c>
      <c r="E527" s="2">
        <f t="shared" ref="E527:E528" si="44">SUM(B527:D527)</f>
        <v>10264.771000000001</v>
      </c>
    </row>
    <row r="528" spans="1:5" ht="12.75" customHeight="1" x14ac:dyDescent="0.2">
      <c r="A528" s="14" t="s">
        <v>32</v>
      </c>
      <c r="B528" s="2">
        <v>18219.397219999999</v>
      </c>
      <c r="C528" s="2">
        <v>0</v>
      </c>
      <c r="D528" s="2">
        <v>3500</v>
      </c>
      <c r="E528" s="2">
        <f t="shared" si="44"/>
        <v>21719.397219999999</v>
      </c>
    </row>
    <row r="529" spans="1:5" ht="12.75" customHeight="1" x14ac:dyDescent="0.2">
      <c r="A529" s="14" t="s">
        <v>33</v>
      </c>
      <c r="B529" s="2">
        <v>30064.32026</v>
      </c>
      <c r="C529" s="2">
        <v>0</v>
      </c>
      <c r="D529" s="2">
        <v>385.39479999999998</v>
      </c>
      <c r="E529" s="2">
        <f>SUM(B529:D529)</f>
        <v>30449.715059999999</v>
      </c>
    </row>
    <row r="530" spans="1:5" ht="12.75" customHeight="1" x14ac:dyDescent="0.2">
      <c r="A530" s="14" t="s">
        <v>34</v>
      </c>
      <c r="B530" s="2">
        <v>51514.225559999999</v>
      </c>
      <c r="C530" s="2">
        <v>0</v>
      </c>
      <c r="D530" s="2">
        <v>0</v>
      </c>
      <c r="E530" s="2">
        <f>SUM(B530:D530)</f>
        <v>51514.225559999999</v>
      </c>
    </row>
    <row r="531" spans="1:5" ht="12.75" customHeight="1" x14ac:dyDescent="0.2">
      <c r="A531" s="14" t="s">
        <v>35</v>
      </c>
      <c r="B531" s="2">
        <v>2651.5095000000001</v>
      </c>
      <c r="C531" s="2">
        <v>0</v>
      </c>
      <c r="D531" s="2">
        <v>3250</v>
      </c>
      <c r="E531" s="2">
        <f t="shared" ref="E531:E537" si="45">SUM(B531:D531)</f>
        <v>5901.5095000000001</v>
      </c>
    </row>
    <row r="532" spans="1:5" ht="12.75" customHeight="1" x14ac:dyDescent="0.2">
      <c r="A532" s="14" t="s">
        <v>36</v>
      </c>
      <c r="B532" s="2">
        <v>14795.985860000001</v>
      </c>
      <c r="C532" s="2">
        <v>0</v>
      </c>
      <c r="D532" s="2">
        <v>3704</v>
      </c>
      <c r="E532" s="2">
        <f t="shared" si="45"/>
        <v>18499.985860000001</v>
      </c>
    </row>
    <row r="533" spans="1:5" ht="12.75" customHeight="1" x14ac:dyDescent="0.2">
      <c r="A533" s="14" t="s">
        <v>37</v>
      </c>
      <c r="B533" s="2">
        <v>4014.1964200000002</v>
      </c>
      <c r="C533" s="2">
        <v>0</v>
      </c>
      <c r="D533" s="2">
        <v>0</v>
      </c>
      <c r="E533" s="2">
        <f t="shared" si="45"/>
        <v>4014.1964200000002</v>
      </c>
    </row>
    <row r="534" spans="1:5" ht="12.75" customHeight="1" x14ac:dyDescent="0.2">
      <c r="A534" s="14" t="s">
        <v>38</v>
      </c>
      <c r="B534" s="2">
        <v>3154.2543800000003</v>
      </c>
      <c r="C534" s="2">
        <v>0</v>
      </c>
      <c r="D534" s="2">
        <v>0</v>
      </c>
      <c r="E534" s="2">
        <f t="shared" si="45"/>
        <v>3154.2543800000003</v>
      </c>
    </row>
    <row r="535" spans="1:5" ht="12.75" customHeight="1" x14ac:dyDescent="0.2">
      <c r="A535" s="14" t="s">
        <v>39</v>
      </c>
      <c r="B535" s="2">
        <v>3951.8688700000002</v>
      </c>
      <c r="C535" s="2">
        <v>2803.9487199999999</v>
      </c>
      <c r="D535" s="2">
        <v>1977.92372</v>
      </c>
      <c r="E535" s="2">
        <f t="shared" si="45"/>
        <v>8733.7413100000012</v>
      </c>
    </row>
    <row r="536" spans="1:5" ht="12.75" customHeight="1" x14ac:dyDescent="0.2">
      <c r="A536" s="14" t="s">
        <v>40</v>
      </c>
      <c r="B536" s="2">
        <v>23890.38536</v>
      </c>
      <c r="C536" s="2">
        <v>1060.9308000000001</v>
      </c>
      <c r="D536" s="2">
        <v>0</v>
      </c>
      <c r="E536" s="2">
        <f t="shared" si="45"/>
        <v>24951.316160000002</v>
      </c>
    </row>
    <row r="537" spans="1:5" ht="12.75" customHeight="1" x14ac:dyDescent="0.2">
      <c r="A537" s="14" t="s">
        <v>41</v>
      </c>
      <c r="B537" s="2">
        <v>17907.526529999999</v>
      </c>
      <c r="C537" s="2">
        <v>1974.655</v>
      </c>
      <c r="D537" s="2">
        <v>3400</v>
      </c>
      <c r="E537" s="2">
        <f t="shared" si="45"/>
        <v>23282.181529999998</v>
      </c>
    </row>
    <row r="538" spans="1:5" ht="12.75" customHeight="1" x14ac:dyDescent="0.2">
      <c r="A538" s="4" t="s">
        <v>7</v>
      </c>
      <c r="B538" s="4">
        <f>SUM(B526:B537)</f>
        <v>178122.47936000003</v>
      </c>
      <c r="C538" s="4">
        <f>SUM(C526:C537)</f>
        <v>5839.5345200000002</v>
      </c>
      <c r="D538" s="4">
        <f>SUM(D526:D537)</f>
        <v>24642.318520000001</v>
      </c>
      <c r="E538" s="4">
        <f>SUM(E526:E537)</f>
        <v>208604.33240000001</v>
      </c>
    </row>
    <row r="539" spans="1:5" ht="12.75" customHeight="1" x14ac:dyDescent="0.2">
      <c r="A539" s="10">
        <v>2025</v>
      </c>
    </row>
    <row r="540" spans="1:5" ht="12.75" customHeight="1" x14ac:dyDescent="0.2">
      <c r="A540" s="14" t="s">
        <v>30</v>
      </c>
      <c r="B540" s="2">
        <v>1215.5215600000001</v>
      </c>
      <c r="C540" s="2">
        <v>0</v>
      </c>
      <c r="D540" s="2">
        <v>2107.73956</v>
      </c>
      <c r="E540" s="2">
        <f>SUM(B540:D540)</f>
        <v>3323.2611200000001</v>
      </c>
    </row>
    <row r="541" spans="1:5" ht="12.75" customHeight="1" x14ac:dyDescent="0.2">
      <c r="A541" s="14" t="s">
        <v>31</v>
      </c>
      <c r="B541" s="2">
        <v>5784.9484499999999</v>
      </c>
      <c r="C541" s="2">
        <v>585.30060000000003</v>
      </c>
      <c r="D541" s="2">
        <v>3892.26044</v>
      </c>
      <c r="E541" s="2">
        <f>SUM(B541:D541)</f>
        <v>10262.50949</v>
      </c>
    </row>
    <row r="542" spans="1:5" ht="12.75" customHeight="1" x14ac:dyDescent="0.2">
      <c r="A542" s="14" t="s">
        <v>32</v>
      </c>
      <c r="B542" s="2">
        <v>23031.75</v>
      </c>
      <c r="C542" s="2">
        <v>1736.6439</v>
      </c>
      <c r="D542" s="2">
        <v>0</v>
      </c>
      <c r="E542" s="2">
        <f>SUM(B542:D542)</f>
        <v>24768.393899999999</v>
      </c>
    </row>
    <row r="543" spans="1:5" ht="12.75" customHeight="1" x14ac:dyDescent="0.2">
      <c r="A543" s="14" t="s">
        <v>33</v>
      </c>
      <c r="B543" s="2">
        <v>5884.3933000000006</v>
      </c>
      <c r="C543" s="2">
        <v>396.6773</v>
      </c>
      <c r="D543" s="2">
        <v>0</v>
      </c>
      <c r="E543" s="2">
        <f>SUM(B543:D543)</f>
        <v>6281.0706000000009</v>
      </c>
    </row>
    <row r="544" spans="1:5" ht="12.75" customHeight="1" x14ac:dyDescent="0.2">
      <c r="A544" s="14" t="s">
        <v>34</v>
      </c>
      <c r="B544" s="2">
        <v>3770.7502599999998</v>
      </c>
      <c r="C544" s="2">
        <v>0</v>
      </c>
      <c r="D544" s="2">
        <v>2440</v>
      </c>
      <c r="E544" s="2">
        <v>6210.7502599999998</v>
      </c>
    </row>
    <row r="545" spans="1:5" ht="12.75" customHeight="1" x14ac:dyDescent="0.2">
      <c r="A545" s="14" t="s">
        <v>35</v>
      </c>
      <c r="B545" s="2">
        <v>7127.2615999999998</v>
      </c>
      <c r="C545" s="2">
        <v>0</v>
      </c>
      <c r="D545" s="2">
        <v>1460</v>
      </c>
      <c r="E545" s="2">
        <v>8587.2615999999998</v>
      </c>
    </row>
    <row r="546" spans="1:5" ht="12.75" customHeight="1" x14ac:dyDescent="0.2">
      <c r="A546" s="14" t="s">
        <v>36</v>
      </c>
      <c r="B546" s="2">
        <v>2530.3463699999998</v>
      </c>
      <c r="C546" s="2">
        <v>12.893000000000001</v>
      </c>
      <c r="D546" s="2">
        <v>2108.8225200000002</v>
      </c>
      <c r="E546" s="2">
        <v>4652.0618899999999</v>
      </c>
    </row>
    <row r="547" spans="1:5" ht="12.75" customHeight="1" x14ac:dyDescent="0.2">
      <c r="A547" s="14" t="s">
        <v>37</v>
      </c>
      <c r="B547" s="2">
        <v>10494.40648</v>
      </c>
      <c r="C547" s="2">
        <v>0</v>
      </c>
      <c r="D547" s="2">
        <v>891.17747999999995</v>
      </c>
      <c r="E547" s="2">
        <v>11385.58396</v>
      </c>
    </row>
    <row r="548" spans="1:5" ht="12.75" customHeight="1" x14ac:dyDescent="0.2">
      <c r="A548" s="14" t="s">
        <v>38</v>
      </c>
      <c r="B548" s="2">
        <v>20483.7978</v>
      </c>
      <c r="C548" s="2">
        <v>0</v>
      </c>
      <c r="D548" s="2">
        <v>0</v>
      </c>
      <c r="E548" s="2">
        <v>20483.7978</v>
      </c>
    </row>
    <row r="549" spans="1:5" ht="12.75" customHeight="1" x14ac:dyDescent="0.2">
      <c r="A549" s="14" t="s">
        <v>39</v>
      </c>
      <c r="B549" s="2">
        <v>9341.0473700000002</v>
      </c>
      <c r="C549" s="2">
        <v>17.283159999999999</v>
      </c>
      <c r="D549" s="2">
        <v>0</v>
      </c>
      <c r="E549" s="2">
        <v>9358.3305300000011</v>
      </c>
    </row>
    <row r="550" spans="1:5" ht="12.75" customHeight="1" x14ac:dyDescent="0.2">
      <c r="A550" s="14" t="s">
        <v>40</v>
      </c>
      <c r="B550" s="2">
        <v>26058.813620000001</v>
      </c>
      <c r="C550" s="2">
        <v>0</v>
      </c>
      <c r="D550" s="2">
        <v>0</v>
      </c>
      <c r="E550" s="2">
        <v>26058.813620000001</v>
      </c>
    </row>
  </sheetData>
  <phoneticPr fontId="0" type="noConversion"/>
  <printOptions horizontalCentered="1"/>
  <pageMargins left="0" right="0" top="0.5" bottom="0.5" header="0.5" footer="0.25"/>
  <pageSetup scale="90" orientation="portrait" r:id="rId1"/>
  <headerFooter>
    <oddFooter>&amp;C&amp;"Arial,Regular"&amp;P</oddFooter>
  </headerFooter>
  <rowBreaks count="9" manualBreakCount="9">
    <brk id="48" max="16383" man="1"/>
    <brk id="90" max="16383" man="1"/>
    <brk id="132" max="16383" man="1"/>
    <brk id="174" max="16383" man="1"/>
    <brk id="216" max="16383" man="1"/>
    <brk id="258" max="16383" man="1"/>
    <brk id="300" max="16383" man="1"/>
    <brk id="342" max="16383" man="1"/>
    <brk id="384" max="4" man="1"/>
  </rowBreaks>
  <ignoredErrors>
    <ignoredError sqref="D37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1987-2023</vt:lpstr>
      <vt:lpstr>Sheet1</vt:lpstr>
      <vt:lpstr>'1987-2023'!Print_Area</vt:lpstr>
      <vt:lpstr>'1987-2023'!Print_Titles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2014-11-28T17:54:09Z</cp:lastPrinted>
  <dcterms:created xsi:type="dcterms:W3CDTF">2001-12-20T15:56:09Z</dcterms:created>
  <dcterms:modified xsi:type="dcterms:W3CDTF">2026-01-16T16:54:29Z</dcterms:modified>
</cp:coreProperties>
</file>