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8 General Statistics\"/>
    </mc:Choice>
  </mc:AlternateContent>
  <xr:revisionPtr revIDLastSave="0" documentId="13_ncr:1_{5DA6625F-F9BE-40C3-AD28-A517656085BE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Agriculture Prod 1980-90" sheetId="2" r:id="rId1"/>
    <sheet name="Agriculture Prod 1991-01" sheetId="1" r:id="rId2"/>
    <sheet name="Agriculture Prod 2002-23" sheetId="3" r:id="rId3"/>
  </sheets>
  <externalReferences>
    <externalReference r:id="rId4"/>
    <externalReference r:id="rId5"/>
  </externalReferences>
  <definedNames>
    <definedName name="_xlnm.Print_Area" localSheetId="0">'Agriculture Prod 1980-90'!$A$1:$M$32</definedName>
    <definedName name="_xlnm.Print_Area" localSheetId="1">'Agriculture Prod 1991-01'!$A$1:$M$32</definedName>
    <definedName name="_xlnm.Print_Area" localSheetId="2">'Agriculture Prod 2002-23'!$A$1:$N$37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3" i="3" l="1"/>
  <c r="X22" i="3"/>
  <c r="X21" i="3"/>
  <c r="X20" i="3"/>
  <c r="X19" i="3"/>
  <c r="X18" i="3"/>
  <c r="X17" i="3"/>
  <c r="X16" i="3"/>
  <c r="X15" i="3"/>
  <c r="X13" i="3"/>
  <c r="X12" i="3"/>
  <c r="X11" i="3"/>
  <c r="X10" i="3"/>
  <c r="X9" i="3"/>
  <c r="X8" i="3"/>
  <c r="X7" i="3"/>
  <c r="X6" i="3"/>
  <c r="L23" i="3" l="1"/>
  <c r="K23" i="3"/>
  <c r="J23" i="3"/>
  <c r="I23" i="3"/>
  <c r="H23" i="3"/>
  <c r="G23" i="3"/>
  <c r="F23" i="3"/>
  <c r="E23" i="3"/>
  <c r="D23" i="3"/>
  <c r="L22" i="3"/>
  <c r="K22" i="3"/>
  <c r="J22" i="3"/>
  <c r="I22" i="3"/>
  <c r="H22" i="3"/>
  <c r="G22" i="3"/>
  <c r="F22" i="3"/>
  <c r="E22" i="3"/>
  <c r="D22" i="3"/>
  <c r="L21" i="3"/>
  <c r="K21" i="3"/>
  <c r="J21" i="3"/>
  <c r="I21" i="3"/>
  <c r="H21" i="3"/>
  <c r="G21" i="3"/>
  <c r="F21" i="3"/>
  <c r="E21" i="3"/>
  <c r="D21" i="3"/>
  <c r="L20" i="3"/>
  <c r="K20" i="3"/>
  <c r="J20" i="3"/>
  <c r="I20" i="3"/>
  <c r="H20" i="3"/>
  <c r="G20" i="3"/>
  <c r="F20" i="3"/>
  <c r="E20" i="3"/>
  <c r="D20" i="3"/>
  <c r="L19" i="3"/>
  <c r="K19" i="3"/>
  <c r="J19" i="3"/>
  <c r="I19" i="3"/>
  <c r="H19" i="3"/>
  <c r="G19" i="3"/>
  <c r="F19" i="3"/>
  <c r="E19" i="3"/>
  <c r="D19" i="3"/>
  <c r="L18" i="3"/>
  <c r="K18" i="3"/>
  <c r="J18" i="3"/>
  <c r="I18" i="3"/>
  <c r="H18" i="3"/>
  <c r="G18" i="3"/>
  <c r="F18" i="3"/>
  <c r="E18" i="3"/>
  <c r="D18" i="3"/>
  <c r="L17" i="3"/>
  <c r="K17" i="3"/>
  <c r="J17" i="3"/>
  <c r="I17" i="3"/>
  <c r="H17" i="3"/>
  <c r="G17" i="3"/>
  <c r="F17" i="3"/>
  <c r="E17" i="3"/>
  <c r="D17" i="3"/>
  <c r="L16" i="3"/>
  <c r="K16" i="3"/>
  <c r="J16" i="3"/>
  <c r="I16" i="3"/>
  <c r="H16" i="3"/>
  <c r="G16" i="3"/>
  <c r="F16" i="3"/>
  <c r="E16" i="3"/>
  <c r="D16" i="3"/>
  <c r="L15" i="3"/>
  <c r="K15" i="3"/>
  <c r="J15" i="3"/>
  <c r="I15" i="3"/>
  <c r="H15" i="3"/>
  <c r="G15" i="3"/>
  <c r="F15" i="3"/>
  <c r="E15" i="3"/>
  <c r="D15" i="3"/>
  <c r="I12" i="1" l="1"/>
</calcChain>
</file>

<file path=xl/sharedStrings.xml><?xml version="1.0" encoding="utf-8"?>
<sst xmlns="http://schemas.openxmlformats.org/spreadsheetml/2006/main" count="203" uniqueCount="80">
  <si>
    <t>A. CROPS</t>
  </si>
  <si>
    <t>B. LIVESTOCK</t>
  </si>
  <si>
    <t>Weight</t>
  </si>
  <si>
    <t>in Index</t>
  </si>
  <si>
    <t>TOTAL</t>
  </si>
  <si>
    <t>COMPOSITE  INDEX  OF  AGRICULTURAL  PRODUCTION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</si>
  <si>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</si>
  <si>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</si>
  <si>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</si>
  <si>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</si>
  <si>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</si>
  <si>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</si>
  <si>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</si>
  <si>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</si>
  <si>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</si>
  <si>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</si>
  <si>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</si>
  <si>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</si>
  <si>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</si>
  <si>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</si>
  <si>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</si>
  <si>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</si>
  <si>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</si>
  <si>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</si>
  <si>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</si>
  <si>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</si>
  <si>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</si>
  <si>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</si>
  <si>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</si>
  <si>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</si>
  <si>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</si>
  <si>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</si>
  <si>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</si>
  <si>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</si>
  <si>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</si>
  <si>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 xml:space="preserve">           n.a</t>
  </si>
  <si>
    <t>2009</t>
  </si>
  <si>
    <t>2010</t>
  </si>
  <si>
    <t>2011</t>
  </si>
  <si>
    <t>2012</t>
  </si>
  <si>
    <t>Cattle:    :No. slaughtered</t>
  </si>
  <si>
    <t>Pigs       :No. slaughtered</t>
  </si>
  <si>
    <t>n.a</t>
  </si>
  <si>
    <t>Sugar Cane ("000 long tons)</t>
  </si>
  <si>
    <t>Oranges ('000 90 pounds per box)</t>
  </si>
  <si>
    <t>Grapefruit ('000 80 pounds per box)</t>
  </si>
  <si>
    <t>Corn ('000 pounds)</t>
  </si>
  <si>
    <t>Rice paddy ('000 pounds)</t>
  </si>
  <si>
    <t>Bananas ('000 40 pounds per box)</t>
  </si>
  <si>
    <t>Cocoa, dry beans (pounds)</t>
  </si>
  <si>
    <t>Milk        ('000 pounds)</t>
  </si>
  <si>
    <t>Honey     ('000 pounds)</t>
  </si>
  <si>
    <t>Eggs       ('000 dozen)</t>
  </si>
  <si>
    <t>CROPS</t>
  </si>
  <si>
    <t>LIVESTOCK</t>
  </si>
  <si>
    <t>n.a. - not available</t>
  </si>
  <si>
    <r>
      <rPr>
        <vertAlign val="superscript"/>
        <sz val="8"/>
        <rFont val="Arial"/>
        <family val="2"/>
      </rPr>
      <t>P</t>
    </r>
    <r>
      <rPr>
        <sz val="8"/>
        <rFont val="Arial"/>
        <family val="2"/>
      </rPr>
      <t xml:space="preserve"> - Provisional</t>
    </r>
  </si>
  <si>
    <t xml:space="preserve">              :Dressed weight</t>
  </si>
  <si>
    <t>Poultry    :No. slaughtered</t>
  </si>
  <si>
    <t>Red Kidney Beans ('000 pounds)</t>
  </si>
  <si>
    <r>
      <rPr>
        <i/>
        <sz val="8"/>
        <rFont val="Arial"/>
        <family val="2"/>
      </rPr>
      <t>Sources</t>
    </r>
    <r>
      <rPr>
        <sz val="8"/>
        <rFont val="Arial"/>
        <family val="2"/>
      </rPr>
      <t>: MOA and SIB</t>
    </r>
  </si>
  <si>
    <t>Cattle:    :No. slaughtered (#)</t>
  </si>
  <si>
    <t xml:space="preserve">              :Dressed weight ('000 pounds)</t>
  </si>
  <si>
    <t>Pigs       :No. slaughtered (#)</t>
  </si>
  <si>
    <t>Poultry    :No. slaughtered ('000 units)</t>
  </si>
  <si>
    <t>Cocoa and Dry Beans (pounds)</t>
  </si>
  <si>
    <t>Rice Paddy ('000 pounds)</t>
  </si>
  <si>
    <t>2015</t>
  </si>
  <si>
    <t>2016</t>
  </si>
  <si>
    <t>2017</t>
  </si>
  <si>
    <t>2018</t>
  </si>
  <si>
    <t>2019</t>
  </si>
  <si>
    <t>2020</t>
  </si>
  <si>
    <t>2021</t>
  </si>
  <si>
    <r>
      <t>2013</t>
    </r>
    <r>
      <rPr>
        <b/>
        <vertAlign val="superscript"/>
        <sz val="10"/>
        <rFont val="Arial"/>
        <family val="2"/>
      </rPr>
      <t>R</t>
    </r>
  </si>
  <si>
    <r>
      <t>2014</t>
    </r>
    <r>
      <rPr>
        <b/>
        <vertAlign val="superscript"/>
        <sz val="10"/>
        <rFont val="Arial"/>
        <family val="2"/>
      </rPr>
      <t>R</t>
    </r>
  </si>
  <si>
    <r>
      <t>2015</t>
    </r>
    <r>
      <rPr>
        <b/>
        <vertAlign val="superscript"/>
        <sz val="10"/>
        <rFont val="Arial"/>
        <family val="2"/>
      </rPr>
      <t>R</t>
    </r>
  </si>
  <si>
    <t>2022</t>
  </si>
  <si>
    <t>TABLE 46: AGRICULTURAL PRODUCTION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</si>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</sst>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_)"/>
    <numFmt numFmtId="166" formatCode="0.0\ "/>
    <numFmt numFmtId="167" formatCode="#,##0.0000000000_);\(#,##0.0000000000\)"/>
  </numFmts>
  <fonts count="11">
    <font>
      <sz val="10"/>
      <name val="Courier"/>
    </font>
    <font>
      <sz val="8"/>
      <name val="Arial"/>
      <family val="2"/>
    </font>
    <font>
      <b/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CG Times (PCL6)"/>
      <family val="1"/>
    </font>
    <font>
      <b/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b/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37" fontId="0" fillId="0" borderId="0"/>
  </cellStyleXfs>
  <cellXfs count="40">
    <xf numFmtId="37" fontId="0" fillId="0" borderId="0" xfId="0"/>
    <xf numFmtId="37" fontId="1" fillId="0" borderId="0" xfId="0" applyFont="1"/>
    <xf numFmtId="37" fontId="2" fillId="0" borderId="0" xfId="0" applyFont="1"/>
    <xf numFmtId="37" fontId="4" fillId="0" borderId="5" xfId="0" applyFont="1" applyBorder="1"/>
    <xf numFmtId="37" fontId="4" fillId="0" borderId="4" xfId="0" applyFont="1" applyBorder="1"/>
    <xf numFmtId="37" fontId="4" fillId="0" borderId="2" xfId="0" applyFont="1" applyBorder="1"/>
    <xf numFmtId="37" fontId="4" fillId="0" borderId="1" xfId="0" applyFont="1" applyBorder="1"/>
    <xf numFmtId="37" fontId="5" fillId="0" borderId="1" xfId="0" applyFont="1" applyBorder="1" applyAlignment="1">
      <alignment horizontal="center"/>
    </xf>
    <xf numFmtId="37" fontId="4" fillId="0" borderId="1" xfId="0" applyFont="1" applyBorder="1" applyAlignment="1">
      <alignment horizontal="center"/>
    </xf>
    <xf numFmtId="37" fontId="5" fillId="0" borderId="2" xfId="0" applyFont="1" applyBorder="1" applyAlignment="1">
      <alignment horizontal="center"/>
    </xf>
    <xf numFmtId="167" fontId="0" fillId="0" borderId="0" xfId="0" applyNumberFormat="1"/>
    <xf numFmtId="37" fontId="5" fillId="0" borderId="7" xfId="0" applyFont="1" applyBorder="1"/>
    <xf numFmtId="37" fontId="4" fillId="0" borderId="7" xfId="0" applyFont="1" applyBorder="1"/>
    <xf numFmtId="37" fontId="4" fillId="0" borderId="0" xfId="0" applyFont="1"/>
    <xf numFmtId="37" fontId="5" fillId="0" borderId="0" xfId="0" applyFont="1"/>
    <xf numFmtId="37" fontId="4" fillId="0" borderId="0" xfId="0" applyFont="1" applyAlignment="1">
      <alignment horizontal="right"/>
    </xf>
    <xf numFmtId="165" fontId="4" fillId="0" borderId="7" xfId="0" applyNumberFormat="1" applyFont="1" applyBorder="1" applyAlignment="1">
      <alignment horizontal="right"/>
    </xf>
    <xf numFmtId="166" fontId="4" fillId="0" borderId="7" xfId="0" applyNumberFormat="1" applyFont="1" applyBorder="1" applyAlignment="1">
      <alignment horizontal="right"/>
    </xf>
    <xf numFmtId="164" fontId="4" fillId="0" borderId="7" xfId="0" applyNumberFormat="1" applyFont="1" applyBorder="1" applyAlignment="1">
      <alignment horizontal="right"/>
    </xf>
    <xf numFmtId="165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37" fontId="3" fillId="0" borderId="0" xfId="0" applyFont="1"/>
    <xf numFmtId="0" fontId="3" fillId="0" borderId="0" xfId="0" applyNumberFormat="1" applyFont="1" applyAlignment="1">
      <alignment horizontal="centerContinuous" vertical="center"/>
    </xf>
    <xf numFmtId="37" fontId="1" fillId="0" borderId="0" xfId="0" applyFont="1" applyAlignment="1">
      <alignment horizontal="centerContinuous" vertical="center"/>
    </xf>
    <xf numFmtId="37" fontId="5" fillId="0" borderId="0" xfId="0" applyFont="1" applyAlignment="1">
      <alignment horizontal="centerContinuous" vertical="center"/>
    </xf>
    <xf numFmtId="37" fontId="7" fillId="0" borderId="0" xfId="0" applyFont="1" applyAlignment="1">
      <alignment horizontal="centerContinuous" vertical="center"/>
    </xf>
    <xf numFmtId="37" fontId="3" fillId="0" borderId="0" xfId="0" applyFont="1" applyAlignment="1">
      <alignment horizontal="centerContinuous" vertical="center"/>
    </xf>
    <xf numFmtId="37" fontId="6" fillId="0" borderId="0" xfId="0" quotePrefix="1" applyFont="1" applyAlignment="1">
      <alignment horizontal="centerContinuous" vertical="center"/>
    </xf>
    <xf numFmtId="37" fontId="5" fillId="0" borderId="3" xfId="0" quotePrefix="1" applyFont="1" applyBorder="1" applyAlignment="1">
      <alignment horizontal="center" vertical="center"/>
    </xf>
    <xf numFmtId="37" fontId="5" fillId="0" borderId="2" xfId="0" quotePrefix="1" applyFont="1" applyBorder="1" applyAlignment="1">
      <alignment horizontal="center" vertical="center"/>
    </xf>
    <xf numFmtId="37" fontId="4" fillId="0" borderId="1" xfId="0" applyFont="1" applyBorder="1" applyAlignment="1">
      <alignment horizontal="center" vertical="center"/>
    </xf>
    <xf numFmtId="37" fontId="5" fillId="0" borderId="6" xfId="0" quotePrefix="1" applyFont="1" applyBorder="1" applyAlignment="1">
      <alignment horizontal="center" vertical="center"/>
    </xf>
    <xf numFmtId="0" fontId="5" fillId="0" borderId="2" xfId="0" quotePrefix="1" applyNumberFormat="1" applyFont="1" applyBorder="1" applyAlignment="1">
      <alignment horizontal="center" vertical="center"/>
    </xf>
    <xf numFmtId="37" fontId="3" fillId="0" borderId="0" xfId="0" quotePrefix="1" applyFont="1" applyAlignment="1">
      <alignment horizontal="centerContinuous" vertical="center"/>
    </xf>
    <xf numFmtId="37" fontId="4" fillId="0" borderId="0" xfId="0" applyFont="1" applyAlignment="1">
      <alignment horizontal="left"/>
    </xf>
    <xf numFmtId="37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2\Research2\Real%20Sector\Agricultural%20Production\Min.%20Agric.%20Raw%20Data\Production%202023.xls" TargetMode="External"/><Relationship Id="rId1" Type="http://schemas.openxmlformats.org/officeDocument/2006/relationships/externalLinkPath" Target="file:///\\FILE2\Research2\Real%20Sector\Agricultural%20Production\Min.%20Agric.%20Raw%20Data\Production%20202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2502X824\Research2\Real%20Sector\FAME\Database\Historical%20Data\Agricultural%20Production\Agricultural%20Production%202001-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"/>
    </sheetNames>
    <sheetDataSet>
      <sheetData sheetId="0">
        <row r="24">
          <cell r="H24">
            <v>222853398</v>
          </cell>
        </row>
        <row r="48">
          <cell r="H48">
            <v>39023200</v>
          </cell>
        </row>
        <row r="74">
          <cell r="H74">
            <v>5292760</v>
          </cell>
        </row>
        <row r="150">
          <cell r="H150">
            <v>1488960</v>
          </cell>
        </row>
        <row r="172">
          <cell r="H172">
            <v>3636648</v>
          </cell>
        </row>
        <row r="272">
          <cell r="H272">
            <v>273959</v>
          </cell>
        </row>
        <row r="273">
          <cell r="H273">
            <v>61553</v>
          </cell>
        </row>
        <row r="286">
          <cell r="H286">
            <v>512936</v>
          </cell>
        </row>
        <row r="458">
          <cell r="H458">
            <v>9265</v>
          </cell>
        </row>
        <row r="462">
          <cell r="H462">
            <v>4169250</v>
          </cell>
        </row>
        <row r="468">
          <cell r="H468">
            <v>9940933</v>
          </cell>
        </row>
        <row r="488">
          <cell r="H488">
            <v>12021371</v>
          </cell>
        </row>
        <row r="494">
          <cell r="H494">
            <v>45811099.799999997</v>
          </cell>
        </row>
        <row r="498">
          <cell r="H498">
            <v>5187872</v>
          </cell>
        </row>
        <row r="517">
          <cell r="H517">
            <v>40778</v>
          </cell>
        </row>
        <row r="520">
          <cell r="H520">
            <v>8155600</v>
          </cell>
        </row>
        <row r="525">
          <cell r="H525">
            <v>138176.79999999999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1-2011 (INPUT)"/>
    </sheetNames>
    <sheetDataSet>
      <sheetData sheetId="0">
        <row r="306">
          <cell r="D306">
            <v>10880</v>
          </cell>
          <cell r="E306">
            <v>13020</v>
          </cell>
          <cell r="F306">
            <v>7904</v>
          </cell>
          <cell r="G306">
            <v>8252</v>
          </cell>
          <cell r="H306">
            <v>7926</v>
          </cell>
          <cell r="I306">
            <v>8401</v>
          </cell>
          <cell r="J306">
            <v>7961</v>
          </cell>
          <cell r="K306">
            <v>7414</v>
          </cell>
          <cell r="L306">
            <v>7861</v>
          </cell>
        </row>
        <row r="308">
          <cell r="D308">
            <v>4896000</v>
          </cell>
          <cell r="E308">
            <v>5859000</v>
          </cell>
          <cell r="F308">
            <v>3556728</v>
          </cell>
          <cell r="G308">
            <v>3713400</v>
          </cell>
          <cell r="H308">
            <v>3566700</v>
          </cell>
          <cell r="I308">
            <v>3780450</v>
          </cell>
          <cell r="J308">
            <v>3582450</v>
          </cell>
          <cell r="K308">
            <v>3336480</v>
          </cell>
          <cell r="L308">
            <v>3537450</v>
          </cell>
        </row>
        <row r="311">
          <cell r="D311">
            <v>7584352</v>
          </cell>
          <cell r="E311">
            <v>7974867</v>
          </cell>
          <cell r="F311">
            <v>8347339</v>
          </cell>
          <cell r="G311">
            <v>6644628</v>
          </cell>
          <cell r="H311">
            <v>5965514</v>
          </cell>
          <cell r="I311">
            <v>6437593</v>
          </cell>
          <cell r="J311">
            <v>8276859</v>
          </cell>
          <cell r="K311">
            <v>7330679</v>
          </cell>
          <cell r="L311">
            <v>8697623</v>
          </cell>
        </row>
        <row r="314">
          <cell r="D314">
            <v>117343</v>
          </cell>
          <cell r="E314">
            <v>83466</v>
          </cell>
          <cell r="F314">
            <v>69164</v>
          </cell>
          <cell r="G314">
            <v>107084</v>
          </cell>
          <cell r="H314">
            <v>106325</v>
          </cell>
          <cell r="I314">
            <v>63315</v>
          </cell>
          <cell r="J314">
            <v>130345</v>
          </cell>
          <cell r="K314">
            <v>89203</v>
          </cell>
          <cell r="L314">
            <v>130495</v>
          </cell>
        </row>
        <row r="319">
          <cell r="D319">
            <v>19003</v>
          </cell>
          <cell r="E319">
            <v>14325</v>
          </cell>
          <cell r="F319">
            <v>19612</v>
          </cell>
          <cell r="G319">
            <v>21330</v>
          </cell>
          <cell r="H319">
            <v>20536</v>
          </cell>
          <cell r="I319">
            <v>19602</v>
          </cell>
          <cell r="J319">
            <v>21953</v>
          </cell>
          <cell r="K319">
            <v>22415</v>
          </cell>
          <cell r="L319">
            <v>21704</v>
          </cell>
        </row>
        <row r="321">
          <cell r="D321">
            <v>2280360</v>
          </cell>
          <cell r="E321">
            <v>1719000</v>
          </cell>
          <cell r="F321">
            <v>2353398</v>
          </cell>
          <cell r="G321">
            <v>2559600</v>
          </cell>
          <cell r="H321">
            <v>2464320</v>
          </cell>
          <cell r="I321">
            <v>2352240</v>
          </cell>
          <cell r="J321">
            <v>2634360</v>
          </cell>
          <cell r="K321">
            <v>2689758</v>
          </cell>
          <cell r="L321">
            <v>2604480</v>
          </cell>
        </row>
        <row r="330">
          <cell r="D330">
            <v>8168432</v>
          </cell>
          <cell r="E330">
            <v>8588379</v>
          </cell>
          <cell r="F330">
            <v>8491463</v>
          </cell>
          <cell r="G330">
            <v>8242504</v>
          </cell>
          <cell r="H330">
            <v>8455917</v>
          </cell>
          <cell r="I330">
            <v>8329011</v>
          </cell>
          <cell r="J330">
            <v>8428611</v>
          </cell>
          <cell r="K330">
            <v>8589552</v>
          </cell>
          <cell r="L330">
            <v>8816623</v>
          </cell>
        </row>
        <row r="332">
          <cell r="D332">
            <v>30048504</v>
          </cell>
          <cell r="E332">
            <v>30740883</v>
          </cell>
          <cell r="F332">
            <v>30488884</v>
          </cell>
          <cell r="G332">
            <v>29880350</v>
          </cell>
          <cell r="H332">
            <v>29473121</v>
          </cell>
          <cell r="I332">
            <v>27767402</v>
          </cell>
          <cell r="J332">
            <v>28577082</v>
          </cell>
          <cell r="K332">
            <v>30112764</v>
          </cell>
          <cell r="L332">
            <v>30578971</v>
          </cell>
        </row>
        <row r="335">
          <cell r="D335">
            <v>2664928</v>
          </cell>
          <cell r="E335">
            <v>2851257</v>
          </cell>
          <cell r="F335">
            <v>2405968</v>
          </cell>
          <cell r="G335">
            <v>2640152</v>
          </cell>
          <cell r="H335">
            <v>2949537</v>
          </cell>
          <cell r="I335">
            <v>3373885</v>
          </cell>
          <cell r="J335">
            <v>3427440</v>
          </cell>
          <cell r="K335">
            <v>4033692</v>
          </cell>
          <cell r="L335">
            <v>3533962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N64"/>
  <sheetViews>
    <sheetView showGridLines="0" workbookViewId="0">
      <pane xSplit="2" ySplit="4" topLeftCell="C5" activePane="bottomRight" state="frozen"/>
      <selection pane="topRight" activeCell="C1" sqref="C1"/>
      <selection pane="bottomLeft" activeCell="A8" sqref="A8"/>
      <selection pane="bottomRight"/>
    </sheetView>
  </sheetViews>
  <sheetFormatPr defaultColWidth="9.625" defaultRowHeight="12"/>
  <cols>
    <col min="1" max="1" width="22.75" customWidth="1"/>
    <col min="2" max="2" width="9.25" customWidth="1"/>
    <col min="3" max="13" width="9" customWidth="1"/>
    <col min="14" max="14" width="18.125" bestFit="1" customWidth="1"/>
  </cols>
  <sheetData>
    <row r="1" spans="1:14" ht="18" customHeight="1">
      <c r="A1" s="26" t="s">
        <v>78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4" ht="15.7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4" ht="12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4" ht="18" customHeight="1">
      <c r="A4" s="3"/>
      <c r="B4" s="4"/>
      <c r="C4" s="32" t="s">
        <v>6</v>
      </c>
      <c r="D4" s="32" t="s">
        <v>7</v>
      </c>
      <c r="E4" s="32" t="s">
        <v>8</v>
      </c>
      <c r="F4" s="32" t="s">
        <v>9</v>
      </c>
      <c r="G4" s="32" t="s">
        <v>10</v>
      </c>
      <c r="H4" s="32" t="s">
        <v>11</v>
      </c>
      <c r="I4" s="32" t="s">
        <v>12</v>
      </c>
      <c r="J4" s="32" t="s">
        <v>13</v>
      </c>
      <c r="K4" s="32" t="s">
        <v>14</v>
      </c>
      <c r="L4" s="32" t="s">
        <v>15</v>
      </c>
      <c r="M4" s="32" t="s">
        <v>16</v>
      </c>
    </row>
    <row r="5" spans="1:14" ht="18" customHeight="1">
      <c r="A5" s="11" t="s">
        <v>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4" ht="13.5" customHeight="1">
      <c r="A6" s="38" t="s">
        <v>43</v>
      </c>
      <c r="B6" s="13"/>
      <c r="C6" s="13">
        <v>1014</v>
      </c>
      <c r="D6" s="13">
        <v>970</v>
      </c>
      <c r="E6" s="13">
        <v>1096</v>
      </c>
      <c r="F6" s="13">
        <v>1132</v>
      </c>
      <c r="G6" s="13">
        <v>1022</v>
      </c>
      <c r="H6" s="13">
        <v>962</v>
      </c>
      <c r="I6" s="13">
        <v>854</v>
      </c>
      <c r="J6" s="13">
        <v>789</v>
      </c>
      <c r="K6" s="13">
        <v>777</v>
      </c>
      <c r="L6" s="13">
        <v>925</v>
      </c>
      <c r="M6" s="13">
        <v>1072</v>
      </c>
      <c r="N6" s="10"/>
    </row>
    <row r="7" spans="1:14" ht="13.5" customHeight="1">
      <c r="A7" s="38" t="s">
        <v>44</v>
      </c>
      <c r="B7" s="13"/>
      <c r="C7" s="13">
        <v>1109</v>
      </c>
      <c r="D7" s="13">
        <v>1063</v>
      </c>
      <c r="E7" s="13">
        <v>1058</v>
      </c>
      <c r="F7" s="13">
        <v>750</v>
      </c>
      <c r="G7" s="13">
        <v>1124</v>
      </c>
      <c r="H7" s="13">
        <v>1043</v>
      </c>
      <c r="I7" s="13">
        <v>1265</v>
      </c>
      <c r="J7" s="13">
        <v>1791</v>
      </c>
      <c r="K7" s="13">
        <v>1338</v>
      </c>
      <c r="L7" s="13">
        <v>1448</v>
      </c>
      <c r="M7" s="13">
        <v>1696</v>
      </c>
      <c r="N7" s="10"/>
    </row>
    <row r="8" spans="1:14" ht="13.5" customHeight="1">
      <c r="A8" s="38" t="s">
        <v>45</v>
      </c>
      <c r="B8" s="13"/>
      <c r="C8" s="13">
        <v>408</v>
      </c>
      <c r="D8" s="13">
        <v>586</v>
      </c>
      <c r="E8" s="13">
        <v>703</v>
      </c>
      <c r="F8" s="13">
        <v>178</v>
      </c>
      <c r="G8" s="13">
        <v>317</v>
      </c>
      <c r="H8" s="13">
        <v>476</v>
      </c>
      <c r="I8" s="13">
        <v>650</v>
      </c>
      <c r="J8" s="13">
        <v>906</v>
      </c>
      <c r="K8" s="13">
        <v>841</v>
      </c>
      <c r="L8" s="13">
        <v>889</v>
      </c>
      <c r="M8" s="13">
        <v>1103</v>
      </c>
    </row>
    <row r="9" spans="1:14" ht="13.5" customHeight="1">
      <c r="A9" s="38" t="s">
        <v>46</v>
      </c>
      <c r="B9" s="13"/>
      <c r="C9" s="13">
        <v>41500</v>
      </c>
      <c r="D9" s="13">
        <v>46600</v>
      </c>
      <c r="E9" s="13">
        <v>46700</v>
      </c>
      <c r="F9" s="13">
        <v>38800</v>
      </c>
      <c r="G9" s="13">
        <v>35622</v>
      </c>
      <c r="H9" s="13">
        <v>43280</v>
      </c>
      <c r="I9" s="13">
        <v>40747</v>
      </c>
      <c r="J9" s="13">
        <v>51203</v>
      </c>
      <c r="K9" s="13">
        <v>50973</v>
      </c>
      <c r="L9" s="13">
        <v>51105</v>
      </c>
      <c r="M9" s="13">
        <v>41162</v>
      </c>
    </row>
    <row r="10" spans="1:14" ht="13.5" customHeight="1">
      <c r="A10" s="38" t="s">
        <v>47</v>
      </c>
      <c r="B10" s="13"/>
      <c r="C10" s="13">
        <v>19000</v>
      </c>
      <c r="D10" s="13">
        <v>23890</v>
      </c>
      <c r="E10" s="13">
        <v>17800</v>
      </c>
      <c r="F10" s="13">
        <v>9200</v>
      </c>
      <c r="G10" s="13">
        <v>12507</v>
      </c>
      <c r="H10" s="13">
        <v>12334</v>
      </c>
      <c r="I10" s="13">
        <v>9712</v>
      </c>
      <c r="J10" s="13">
        <v>10126</v>
      </c>
      <c r="K10" s="13">
        <v>12237</v>
      </c>
      <c r="L10" s="13">
        <v>11115</v>
      </c>
      <c r="M10" s="13">
        <v>10172</v>
      </c>
    </row>
    <row r="11" spans="1:14" ht="13.5" customHeight="1">
      <c r="A11" s="38" t="s">
        <v>59</v>
      </c>
      <c r="B11" s="13"/>
      <c r="C11" s="13">
        <v>3073</v>
      </c>
      <c r="D11" s="13">
        <v>3809</v>
      </c>
      <c r="E11" s="13">
        <v>3900</v>
      </c>
      <c r="F11" s="13">
        <v>3400</v>
      </c>
      <c r="G11" s="13">
        <v>2834</v>
      </c>
      <c r="H11" s="13">
        <v>2343</v>
      </c>
      <c r="I11" s="13">
        <v>4007</v>
      </c>
      <c r="J11" s="13">
        <v>5325</v>
      </c>
      <c r="K11" s="13">
        <v>4972</v>
      </c>
      <c r="L11" s="13">
        <v>9280</v>
      </c>
      <c r="M11" s="13">
        <v>5660</v>
      </c>
    </row>
    <row r="12" spans="1:14" ht="13.5" customHeight="1">
      <c r="A12" s="38" t="s">
        <v>48</v>
      </c>
      <c r="B12" s="13"/>
      <c r="C12" s="13">
        <v>803</v>
      </c>
      <c r="D12" s="13">
        <v>564</v>
      </c>
      <c r="E12" s="13">
        <v>536</v>
      </c>
      <c r="F12" s="13">
        <v>543</v>
      </c>
      <c r="G12" s="13">
        <v>568</v>
      </c>
      <c r="H12" s="13">
        <v>555</v>
      </c>
      <c r="I12" s="13">
        <v>687</v>
      </c>
      <c r="J12" s="13">
        <v>1183</v>
      </c>
      <c r="K12" s="13">
        <v>1457</v>
      </c>
      <c r="L12" s="13">
        <v>1551</v>
      </c>
      <c r="M12" s="13">
        <v>1486</v>
      </c>
    </row>
    <row r="13" spans="1:14" ht="13.5" customHeight="1">
      <c r="A13" s="38" t="s">
        <v>49</v>
      </c>
      <c r="B13" s="13"/>
      <c r="C13" s="13">
        <v>12000</v>
      </c>
      <c r="D13" s="13">
        <v>9100</v>
      </c>
      <c r="E13" s="13">
        <v>39000</v>
      </c>
      <c r="F13" s="13">
        <v>107500</v>
      </c>
      <c r="G13" s="13">
        <v>122800</v>
      </c>
      <c r="H13" s="13">
        <v>142125</v>
      </c>
      <c r="I13" s="13">
        <v>176515</v>
      </c>
      <c r="J13" s="13">
        <v>146370</v>
      </c>
      <c r="K13" s="13">
        <v>126300</v>
      </c>
      <c r="L13" s="13">
        <v>184472</v>
      </c>
      <c r="M13" s="13">
        <v>367914</v>
      </c>
    </row>
    <row r="14" spans="1:14" ht="14.25" customHeight="1">
      <c r="A14" s="14" t="s">
        <v>1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4" ht="13.5" customHeight="1">
      <c r="A15" s="13" t="s">
        <v>40</v>
      </c>
      <c r="B15" s="13"/>
      <c r="C15" s="13">
        <v>6600</v>
      </c>
      <c r="D15" s="13">
        <v>6400</v>
      </c>
      <c r="E15" s="13">
        <v>6042</v>
      </c>
      <c r="F15" s="13">
        <v>5820</v>
      </c>
      <c r="G15" s="13">
        <v>6198</v>
      </c>
      <c r="H15" s="13">
        <v>7552</v>
      </c>
      <c r="I15" s="13">
        <v>7091</v>
      </c>
      <c r="J15" s="13">
        <v>8317</v>
      </c>
      <c r="K15" s="13">
        <v>7459</v>
      </c>
      <c r="L15" s="13">
        <v>6423</v>
      </c>
      <c r="M15" s="13">
        <v>7870</v>
      </c>
    </row>
    <row r="16" spans="1:14" ht="13.5" customHeight="1">
      <c r="A16" s="13" t="s">
        <v>57</v>
      </c>
      <c r="B16" s="13"/>
      <c r="C16" s="13">
        <v>2310</v>
      </c>
      <c r="D16" s="13">
        <v>2216</v>
      </c>
      <c r="E16" s="13">
        <v>1933</v>
      </c>
      <c r="F16" s="13">
        <v>2100</v>
      </c>
      <c r="G16" s="13">
        <v>2238</v>
      </c>
      <c r="H16" s="13">
        <v>2721</v>
      </c>
      <c r="I16" s="13">
        <v>2441</v>
      </c>
      <c r="J16" s="13">
        <v>2932</v>
      </c>
      <c r="K16" s="13">
        <v>2007</v>
      </c>
      <c r="L16" s="13">
        <v>2109</v>
      </c>
      <c r="M16" s="13">
        <v>3222</v>
      </c>
    </row>
    <row r="17" spans="1:13" ht="13.5" customHeight="1">
      <c r="A17" s="13" t="s">
        <v>41</v>
      </c>
      <c r="B17" s="13"/>
      <c r="C17" s="13"/>
      <c r="D17" s="13">
        <v>6490</v>
      </c>
      <c r="E17" s="13">
        <v>5773</v>
      </c>
      <c r="F17" s="13">
        <v>5658</v>
      </c>
      <c r="G17" s="13">
        <v>6251</v>
      </c>
      <c r="H17" s="13">
        <v>6353</v>
      </c>
      <c r="I17" s="13">
        <v>6411</v>
      </c>
      <c r="J17" s="13">
        <v>8030</v>
      </c>
      <c r="K17" s="13">
        <v>8160</v>
      </c>
      <c r="L17" s="13">
        <v>6951</v>
      </c>
      <c r="M17" s="13">
        <v>11553</v>
      </c>
    </row>
    <row r="18" spans="1:13" ht="13.5" customHeight="1">
      <c r="A18" s="13" t="s">
        <v>57</v>
      </c>
      <c r="B18" s="13"/>
      <c r="C18" s="13">
        <v>487</v>
      </c>
      <c r="D18" s="13">
        <v>365</v>
      </c>
      <c r="E18" s="13">
        <v>332</v>
      </c>
      <c r="F18" s="13">
        <v>495</v>
      </c>
      <c r="G18" s="13">
        <v>589</v>
      </c>
      <c r="H18" s="13">
        <v>662</v>
      </c>
      <c r="I18" s="13">
        <v>660</v>
      </c>
      <c r="J18" s="13">
        <v>832</v>
      </c>
      <c r="K18" s="13">
        <v>915</v>
      </c>
      <c r="L18" s="13">
        <v>769</v>
      </c>
      <c r="M18" s="13">
        <v>1430</v>
      </c>
    </row>
    <row r="19" spans="1:13" ht="13.5" customHeight="1">
      <c r="A19" s="13" t="s">
        <v>58</v>
      </c>
      <c r="B19" s="13"/>
      <c r="C19" s="13">
        <v>1405</v>
      </c>
      <c r="D19" s="13">
        <v>1534</v>
      </c>
      <c r="E19" s="13">
        <v>1789</v>
      </c>
      <c r="F19" s="13">
        <v>1929</v>
      </c>
      <c r="G19" s="13">
        <v>1968</v>
      </c>
      <c r="H19" s="13">
        <v>2002</v>
      </c>
      <c r="I19" s="13">
        <v>2250</v>
      </c>
      <c r="J19" s="13">
        <v>3030</v>
      </c>
      <c r="K19" s="13">
        <v>2831</v>
      </c>
      <c r="L19" s="13">
        <v>2590</v>
      </c>
      <c r="M19" s="13">
        <v>3882</v>
      </c>
    </row>
    <row r="20" spans="1:13" ht="13.5" customHeight="1">
      <c r="A20" s="13" t="s">
        <v>57</v>
      </c>
      <c r="B20" s="13"/>
      <c r="C20" s="13">
        <v>4300</v>
      </c>
      <c r="D20" s="13">
        <v>5216</v>
      </c>
      <c r="E20" s="13">
        <v>6060</v>
      </c>
      <c r="F20" s="13">
        <v>6477</v>
      </c>
      <c r="G20" s="13">
        <v>6672</v>
      </c>
      <c r="H20" s="13">
        <v>6757</v>
      </c>
      <c r="I20" s="13">
        <v>6888</v>
      </c>
      <c r="J20" s="13">
        <v>8786</v>
      </c>
      <c r="K20" s="13">
        <v>11120</v>
      </c>
      <c r="L20" s="13">
        <v>7450</v>
      </c>
      <c r="M20" s="13">
        <v>13489</v>
      </c>
    </row>
    <row r="21" spans="1:13" ht="13.5" customHeight="1">
      <c r="A21" s="13" t="s">
        <v>50</v>
      </c>
      <c r="B21" s="13"/>
      <c r="C21" s="13">
        <v>616</v>
      </c>
      <c r="D21" s="13">
        <v>649</v>
      </c>
      <c r="E21" s="13">
        <v>701</v>
      </c>
      <c r="F21" s="13">
        <v>975</v>
      </c>
      <c r="G21" s="13">
        <v>1169</v>
      </c>
      <c r="H21" s="13">
        <v>1244</v>
      </c>
      <c r="I21" s="13">
        <v>2295</v>
      </c>
      <c r="J21" s="13">
        <v>2164</v>
      </c>
      <c r="K21" s="13">
        <v>2581</v>
      </c>
      <c r="L21" s="13">
        <v>2373</v>
      </c>
      <c r="M21" s="13">
        <v>2735</v>
      </c>
    </row>
    <row r="22" spans="1:13" ht="13.5" customHeight="1">
      <c r="A22" s="13" t="s">
        <v>51</v>
      </c>
      <c r="B22" s="13"/>
      <c r="C22" s="13">
        <v>552</v>
      </c>
      <c r="D22" s="13">
        <v>533</v>
      </c>
      <c r="E22" s="13">
        <v>499</v>
      </c>
      <c r="F22" s="13">
        <v>603</v>
      </c>
      <c r="G22" s="13">
        <v>632</v>
      </c>
      <c r="H22" s="13">
        <v>673</v>
      </c>
      <c r="I22" s="13">
        <v>678</v>
      </c>
      <c r="J22" s="13">
        <v>642</v>
      </c>
      <c r="K22" s="13">
        <v>484</v>
      </c>
      <c r="L22" s="13">
        <v>206</v>
      </c>
      <c r="M22" s="13">
        <v>159</v>
      </c>
    </row>
    <row r="23" spans="1:13" ht="13.5" customHeight="1">
      <c r="A23" s="13" t="s">
        <v>52</v>
      </c>
      <c r="B23" s="13"/>
      <c r="C23" s="13">
        <v>1747</v>
      </c>
      <c r="D23" s="13">
        <v>1800</v>
      </c>
      <c r="E23" s="13">
        <v>1739</v>
      </c>
      <c r="F23" s="13">
        <v>1830</v>
      </c>
      <c r="G23" s="13">
        <v>1877</v>
      </c>
      <c r="H23" s="13">
        <v>1881</v>
      </c>
      <c r="I23" s="13">
        <v>1926</v>
      </c>
      <c r="J23" s="13">
        <v>1958</v>
      </c>
      <c r="K23" s="13">
        <v>1996</v>
      </c>
      <c r="L23" s="13">
        <v>2062</v>
      </c>
      <c r="M23" s="13">
        <v>2087</v>
      </c>
    </row>
    <row r="24" spans="1:13" ht="12.7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ht="12.7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ht="15.75">
      <c r="A26" s="30" t="s">
        <v>5</v>
      </c>
      <c r="B26" s="26"/>
      <c r="C26" s="29"/>
      <c r="D26" s="29"/>
      <c r="E26" s="29"/>
      <c r="F26" s="28"/>
      <c r="G26" s="29"/>
      <c r="H26" s="29"/>
      <c r="I26" s="29"/>
      <c r="J26" s="29"/>
      <c r="K26" s="29"/>
      <c r="L26" s="29"/>
      <c r="M26" s="29"/>
    </row>
    <row r="27" spans="1:13" ht="12.75">
      <c r="A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15" customHeight="1">
      <c r="A28" s="6"/>
      <c r="B28" s="7" t="s">
        <v>2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ht="18" customHeight="1">
      <c r="A29" s="5"/>
      <c r="B29" s="9" t="s">
        <v>3</v>
      </c>
      <c r="C29" s="33" t="s">
        <v>6</v>
      </c>
      <c r="D29" s="33" t="s">
        <v>7</v>
      </c>
      <c r="E29" s="33" t="s">
        <v>8</v>
      </c>
      <c r="F29" s="33" t="s">
        <v>9</v>
      </c>
      <c r="G29" s="33" t="s">
        <v>10</v>
      </c>
      <c r="H29" s="33" t="s">
        <v>11</v>
      </c>
      <c r="I29" s="33" t="s">
        <v>12</v>
      </c>
      <c r="J29" s="33" t="s">
        <v>13</v>
      </c>
      <c r="K29" s="33" t="s">
        <v>14</v>
      </c>
      <c r="L29" s="33" t="s">
        <v>15</v>
      </c>
      <c r="M29" s="33" t="s">
        <v>16</v>
      </c>
    </row>
    <row r="30" spans="1:13" ht="17.25" customHeight="1">
      <c r="A30" s="12" t="s">
        <v>53</v>
      </c>
      <c r="B30" s="16">
        <v>81.900000000000006</v>
      </c>
      <c r="C30" s="16">
        <v>42.1</v>
      </c>
      <c r="D30" s="16">
        <v>40.299999999999997</v>
      </c>
      <c r="E30" s="16">
        <v>42</v>
      </c>
      <c r="F30" s="16">
        <v>38.4</v>
      </c>
      <c r="G30" s="16">
        <v>37.799999999999997</v>
      </c>
      <c r="H30" s="16">
        <v>37</v>
      </c>
      <c r="I30" s="16">
        <v>37.799999999999997</v>
      </c>
      <c r="J30" s="16">
        <v>46.7</v>
      </c>
      <c r="K30" s="16">
        <v>48.1</v>
      </c>
      <c r="L30" s="16">
        <v>55.2</v>
      </c>
      <c r="M30" s="16">
        <v>55.3</v>
      </c>
    </row>
    <row r="31" spans="1:13" ht="13.5" customHeight="1">
      <c r="A31" s="13" t="s">
        <v>54</v>
      </c>
      <c r="B31" s="19">
        <v>18.100000000000001</v>
      </c>
      <c r="C31" s="19">
        <v>57.4</v>
      </c>
      <c r="D31" s="19">
        <v>58.3</v>
      </c>
      <c r="E31" s="19">
        <v>56.1</v>
      </c>
      <c r="F31" s="19">
        <v>61.1</v>
      </c>
      <c r="G31" s="19">
        <v>64.3</v>
      </c>
      <c r="H31" s="19">
        <v>72.5</v>
      </c>
      <c r="I31" s="19">
        <v>69.400000000000006</v>
      </c>
      <c r="J31" s="19">
        <v>82.3</v>
      </c>
      <c r="K31" s="19">
        <v>74.3</v>
      </c>
      <c r="L31" s="19">
        <v>63.6</v>
      </c>
      <c r="M31" s="19">
        <v>98.9</v>
      </c>
    </row>
    <row r="32" spans="1:13" s="2" customFormat="1" ht="13.5" customHeight="1">
      <c r="A32" s="14" t="s">
        <v>4</v>
      </c>
      <c r="B32" s="22">
        <v>100</v>
      </c>
      <c r="C32" s="22">
        <v>44.9</v>
      </c>
      <c r="D32" s="22">
        <v>43.5</v>
      </c>
      <c r="E32" s="22">
        <v>44.6</v>
      </c>
      <c r="F32" s="22">
        <v>42.5</v>
      </c>
      <c r="G32" s="22">
        <v>42.6</v>
      </c>
      <c r="H32" s="22">
        <v>43.4</v>
      </c>
      <c r="I32" s="22">
        <v>43.5</v>
      </c>
      <c r="J32" s="22">
        <v>53.1</v>
      </c>
      <c r="K32" s="22">
        <v>52.9</v>
      </c>
      <c r="L32" s="22">
        <v>56.7</v>
      </c>
      <c r="M32" s="22">
        <v>63.2</v>
      </c>
    </row>
    <row r="33" spans="1:13" ht="12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12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12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ht="12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ht="12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ht="12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ht="12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ht="12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ht="12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ht="12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ht="12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ht="12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2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ht="12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ht="12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ht="12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ht="12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ht="12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ht="12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ht="12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ht="12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ht="12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ht="12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ht="12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ht="12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ht="12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ht="12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ht="12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ht="12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</sheetData>
  <printOptions horizontalCentered="1"/>
  <pageMargins left="0.5" right="0.5" top="0.5" bottom="0.5" header="0.5" footer="0.25"/>
  <pageSetup scale="91" orientation="landscape" r:id="rId1"/>
  <headerFooter alignWithMargins="0">
    <oddHeader xml:space="preserve">&amp;C&amp;"CG Times (PCL6),Bold"&amp;12
</oddHeader>
    <oddFooter>&amp;C&amp;"Arial,Regular"&amp;P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M65"/>
  <sheetViews>
    <sheetView showGridLines="0" workbookViewId="0">
      <pane xSplit="2" ySplit="4" topLeftCell="C5" activePane="bottomRight" state="frozen"/>
      <selection pane="topRight" activeCell="C1" sqref="C1"/>
      <selection pane="bottomLeft" activeCell="A8" sqref="A8"/>
      <selection pane="bottomRight"/>
    </sheetView>
  </sheetViews>
  <sheetFormatPr defaultColWidth="9.625" defaultRowHeight="12"/>
  <cols>
    <col min="1" max="1" width="22.75" customWidth="1"/>
    <col min="2" max="2" width="7.125" customWidth="1"/>
    <col min="3" max="13" width="7.625" customWidth="1"/>
  </cols>
  <sheetData>
    <row r="1" spans="1:13" ht="18" customHeight="1">
      <c r="A1" s="30" t="s">
        <v>78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14.2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ht="14.25" customHeight="1">
      <c r="A3" s="1"/>
      <c r="B3" s="1"/>
    </row>
    <row r="4" spans="1:13" ht="18" customHeight="1">
      <c r="A4" s="3"/>
      <c r="B4" s="4"/>
      <c r="C4" s="32" t="s">
        <v>17</v>
      </c>
      <c r="D4" s="32" t="s">
        <v>18</v>
      </c>
      <c r="E4" s="32" t="s">
        <v>19</v>
      </c>
      <c r="F4" s="32" t="s">
        <v>20</v>
      </c>
      <c r="G4" s="32" t="s">
        <v>21</v>
      </c>
      <c r="H4" s="32" t="s">
        <v>22</v>
      </c>
      <c r="I4" s="32" t="s">
        <v>23</v>
      </c>
      <c r="J4" s="32" t="s">
        <v>24</v>
      </c>
      <c r="K4" s="32" t="s">
        <v>25</v>
      </c>
      <c r="L4" s="32" t="s">
        <v>26</v>
      </c>
      <c r="M4" s="32" t="s">
        <v>27</v>
      </c>
    </row>
    <row r="5" spans="1:13" ht="18" customHeight="1">
      <c r="A5" s="11" t="s">
        <v>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3" ht="13.5" customHeight="1">
      <c r="A6" s="38" t="s">
        <v>43</v>
      </c>
      <c r="B6" s="13"/>
      <c r="C6" s="13">
        <v>1114</v>
      </c>
      <c r="D6" s="13">
        <v>1104</v>
      </c>
      <c r="E6" s="13">
        <v>1141</v>
      </c>
      <c r="F6" s="13">
        <v>1199</v>
      </c>
      <c r="G6" s="13">
        <v>1025</v>
      </c>
      <c r="H6" s="13">
        <v>1232</v>
      </c>
      <c r="I6" s="13">
        <v>1180</v>
      </c>
      <c r="J6" s="13">
        <v>1156</v>
      </c>
      <c r="K6" s="13">
        <v>1153</v>
      </c>
      <c r="L6" s="13">
        <v>1103</v>
      </c>
      <c r="M6" s="13">
        <v>1063</v>
      </c>
    </row>
    <row r="7" spans="1:13" ht="13.5" customHeight="1">
      <c r="A7" s="38" t="s">
        <v>44</v>
      </c>
      <c r="B7" s="13"/>
      <c r="C7" s="13">
        <v>1203</v>
      </c>
      <c r="D7" s="13">
        <v>2407</v>
      </c>
      <c r="E7" s="13">
        <v>1793</v>
      </c>
      <c r="F7" s="13">
        <v>2020</v>
      </c>
      <c r="G7" s="13">
        <v>3133</v>
      </c>
      <c r="H7" s="13">
        <v>3166</v>
      </c>
      <c r="I7" s="13">
        <v>4550</v>
      </c>
      <c r="J7" s="13">
        <v>3880</v>
      </c>
      <c r="K7" s="13">
        <v>4455</v>
      </c>
      <c r="L7" s="13">
        <v>5630</v>
      </c>
      <c r="M7" s="13">
        <v>5589</v>
      </c>
    </row>
    <row r="8" spans="1:13" ht="13.5" customHeight="1">
      <c r="A8" s="38" t="s">
        <v>45</v>
      </c>
      <c r="B8" s="13"/>
      <c r="C8" s="13">
        <v>792</v>
      </c>
      <c r="D8" s="13">
        <v>1192</v>
      </c>
      <c r="E8" s="13">
        <v>1015</v>
      </c>
      <c r="F8" s="13">
        <v>833</v>
      </c>
      <c r="G8" s="13">
        <v>1214</v>
      </c>
      <c r="H8" s="13">
        <v>1159</v>
      </c>
      <c r="I8" s="13">
        <v>1418</v>
      </c>
      <c r="J8" s="13">
        <v>1236</v>
      </c>
      <c r="K8" s="13">
        <v>1328</v>
      </c>
      <c r="L8" s="13">
        <v>1458</v>
      </c>
      <c r="M8" s="13">
        <v>1407</v>
      </c>
    </row>
    <row r="9" spans="1:13" ht="13.5" customHeight="1">
      <c r="A9" s="38" t="s">
        <v>46</v>
      </c>
      <c r="B9" s="13"/>
      <c r="C9" s="13">
        <v>70177</v>
      </c>
      <c r="D9" s="13">
        <v>56239</v>
      </c>
      <c r="E9" s="13">
        <v>59939</v>
      </c>
      <c r="F9" s="13">
        <v>51286</v>
      </c>
      <c r="G9" s="13">
        <v>62180</v>
      </c>
      <c r="H9" s="13">
        <v>82392</v>
      </c>
      <c r="I9" s="13">
        <v>82363</v>
      </c>
      <c r="J9" s="13">
        <v>82908</v>
      </c>
      <c r="K9" s="13">
        <v>89593</v>
      </c>
      <c r="L9" s="13">
        <v>80423</v>
      </c>
      <c r="M9" s="13">
        <v>93278</v>
      </c>
    </row>
    <row r="10" spans="1:13" ht="13.5" customHeight="1">
      <c r="A10" s="38" t="s">
        <v>66</v>
      </c>
      <c r="B10" s="13"/>
      <c r="C10" s="13">
        <v>10564</v>
      </c>
      <c r="D10" s="13">
        <v>14649</v>
      </c>
      <c r="E10" s="13">
        <v>21484</v>
      </c>
      <c r="F10" s="13">
        <v>14309</v>
      </c>
      <c r="G10" s="13">
        <v>21227</v>
      </c>
      <c r="H10" s="13">
        <v>28124</v>
      </c>
      <c r="I10" s="13">
        <v>36877</v>
      </c>
      <c r="J10" s="13">
        <v>20838</v>
      </c>
      <c r="K10" s="13">
        <v>27819</v>
      </c>
      <c r="L10" s="13">
        <v>21710</v>
      </c>
      <c r="M10" s="13">
        <v>26722</v>
      </c>
    </row>
    <row r="11" spans="1:13" ht="13.5" customHeight="1">
      <c r="A11" s="38" t="s">
        <v>59</v>
      </c>
      <c r="B11" s="13"/>
      <c r="C11" s="13">
        <v>7833</v>
      </c>
      <c r="D11" s="13">
        <v>5518</v>
      </c>
      <c r="E11" s="13">
        <v>7988</v>
      </c>
      <c r="F11" s="13">
        <v>7071</v>
      </c>
      <c r="G11" s="13">
        <v>6925</v>
      </c>
      <c r="H11" s="13">
        <v>7542</v>
      </c>
      <c r="I11" s="13">
        <v>9357</v>
      </c>
      <c r="J11" s="13">
        <v>6905</v>
      </c>
      <c r="K11" s="13">
        <v>8044</v>
      </c>
      <c r="L11" s="13">
        <v>11021</v>
      </c>
      <c r="M11" s="13">
        <v>14665</v>
      </c>
    </row>
    <row r="12" spans="1:13" ht="13.5" customHeight="1">
      <c r="A12" s="38" t="s">
        <v>48</v>
      </c>
      <c r="B12" s="13"/>
      <c r="C12" s="13">
        <v>1015</v>
      </c>
      <c r="D12" s="13">
        <v>1380</v>
      </c>
      <c r="E12" s="13">
        <v>2045</v>
      </c>
      <c r="F12" s="13">
        <v>2642</v>
      </c>
      <c r="G12" s="13">
        <v>2453</v>
      </c>
      <c r="H12" s="13">
        <v>3137</v>
      </c>
      <c r="I12" s="13">
        <f>52708*2204.507/1000/40</f>
        <v>2904.8788739000001</v>
      </c>
      <c r="J12" s="13">
        <v>2856</v>
      </c>
      <c r="K12" s="13">
        <v>3097</v>
      </c>
      <c r="L12" s="13">
        <v>4127</v>
      </c>
      <c r="M12" s="13">
        <v>3073</v>
      </c>
    </row>
    <row r="13" spans="1:13" ht="13.5" customHeight="1">
      <c r="A13" s="38" t="s">
        <v>49</v>
      </c>
      <c r="B13" s="13"/>
      <c r="C13" s="13">
        <v>201224</v>
      </c>
      <c r="D13" s="13">
        <v>315491</v>
      </c>
      <c r="E13" s="13">
        <v>158609</v>
      </c>
      <c r="F13" s="13">
        <v>53000</v>
      </c>
      <c r="G13" s="13">
        <v>75000</v>
      </c>
      <c r="H13" s="13">
        <v>39924</v>
      </c>
      <c r="I13" s="13">
        <v>184556</v>
      </c>
      <c r="J13" s="13">
        <v>197993</v>
      </c>
      <c r="K13" s="13">
        <v>49640</v>
      </c>
      <c r="L13" s="13">
        <v>81710</v>
      </c>
      <c r="M13" s="13">
        <v>72090</v>
      </c>
    </row>
    <row r="14" spans="1:13" ht="14.25" customHeight="1">
      <c r="A14" s="14" t="s">
        <v>1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ht="13.5" customHeight="1">
      <c r="A15" s="13" t="s">
        <v>40</v>
      </c>
      <c r="B15" s="13"/>
      <c r="C15" s="13">
        <v>7157</v>
      </c>
      <c r="D15" s="13">
        <v>8708</v>
      </c>
      <c r="E15" s="13">
        <v>8296</v>
      </c>
      <c r="F15" s="13">
        <v>8784</v>
      </c>
      <c r="G15" s="13">
        <v>8246</v>
      </c>
      <c r="H15" s="13">
        <v>7453</v>
      </c>
      <c r="I15" s="13">
        <v>8316</v>
      </c>
      <c r="J15" s="13">
        <v>8150</v>
      </c>
      <c r="K15" s="13">
        <v>8287</v>
      </c>
      <c r="L15" s="13">
        <v>7602</v>
      </c>
      <c r="M15" s="13">
        <v>9305</v>
      </c>
    </row>
    <row r="16" spans="1:13" ht="13.5" customHeight="1">
      <c r="A16" s="13" t="s">
        <v>57</v>
      </c>
      <c r="B16" s="13"/>
      <c r="C16" s="13">
        <v>3119</v>
      </c>
      <c r="D16" s="13">
        <v>3341</v>
      </c>
      <c r="E16" s="13">
        <v>3007</v>
      </c>
      <c r="F16" s="13">
        <v>3184</v>
      </c>
      <c r="G16" s="13">
        <v>3022</v>
      </c>
      <c r="H16" s="13">
        <v>2934</v>
      </c>
      <c r="I16" s="13">
        <v>3326</v>
      </c>
      <c r="J16" s="13">
        <v>3260</v>
      </c>
      <c r="K16" s="13">
        <v>3315</v>
      </c>
      <c r="L16" s="13">
        <v>3041</v>
      </c>
      <c r="M16" s="13">
        <v>3233</v>
      </c>
    </row>
    <row r="17" spans="1:13" ht="13.5" customHeight="1">
      <c r="A17" s="13" t="s">
        <v>41</v>
      </c>
      <c r="B17" s="13"/>
      <c r="C17" s="13">
        <v>8627</v>
      </c>
      <c r="D17" s="13">
        <v>10955</v>
      </c>
      <c r="E17" s="13">
        <v>11226</v>
      </c>
      <c r="F17" s="13">
        <v>13506</v>
      </c>
      <c r="G17" s="13">
        <v>12108</v>
      </c>
      <c r="H17" s="13">
        <v>11772</v>
      </c>
      <c r="I17" s="13">
        <v>13378</v>
      </c>
      <c r="J17" s="13">
        <v>13807</v>
      </c>
      <c r="K17" s="13">
        <v>14862</v>
      </c>
      <c r="L17" s="13">
        <v>13978</v>
      </c>
      <c r="M17" s="13">
        <v>16433</v>
      </c>
    </row>
    <row r="18" spans="1:13" ht="13.5" customHeight="1">
      <c r="A18" s="13" t="s">
        <v>57</v>
      </c>
      <c r="B18" s="13"/>
      <c r="C18" s="13">
        <v>1012</v>
      </c>
      <c r="D18" s="13">
        <v>1256</v>
      </c>
      <c r="E18" s="13">
        <v>1273</v>
      </c>
      <c r="F18" s="13">
        <v>1702</v>
      </c>
      <c r="G18" s="13">
        <v>1526</v>
      </c>
      <c r="H18" s="13">
        <v>1445</v>
      </c>
      <c r="I18" s="13">
        <v>1686</v>
      </c>
      <c r="J18" s="13">
        <v>1740</v>
      </c>
      <c r="K18" s="13">
        <v>1873</v>
      </c>
      <c r="L18" s="13">
        <v>1532</v>
      </c>
      <c r="M18" s="13">
        <v>2403</v>
      </c>
    </row>
    <row r="19" spans="1:13" ht="13.5" customHeight="1">
      <c r="A19" s="13" t="s">
        <v>58</v>
      </c>
      <c r="B19" s="13"/>
      <c r="C19" s="13">
        <v>4160</v>
      </c>
      <c r="D19" s="13">
        <v>5051</v>
      </c>
      <c r="E19" s="13">
        <v>5315</v>
      </c>
      <c r="F19" s="13">
        <v>5401</v>
      </c>
      <c r="G19" s="13">
        <v>4419</v>
      </c>
      <c r="H19" s="13">
        <v>4715</v>
      </c>
      <c r="I19" s="13">
        <v>3918</v>
      </c>
      <c r="J19" s="13">
        <v>4504</v>
      </c>
      <c r="K19" s="21" t="s">
        <v>42</v>
      </c>
      <c r="L19" s="21" t="s">
        <v>42</v>
      </c>
      <c r="M19" s="15">
        <v>7850</v>
      </c>
    </row>
    <row r="20" spans="1:13" ht="13.5" customHeight="1">
      <c r="A20" s="13" t="s">
        <v>57</v>
      </c>
      <c r="B20" s="13"/>
      <c r="C20" s="13">
        <v>14384</v>
      </c>
      <c r="D20" s="13">
        <v>17227</v>
      </c>
      <c r="E20" s="13">
        <v>16743</v>
      </c>
      <c r="F20" s="13">
        <v>14970</v>
      </c>
      <c r="G20" s="13">
        <v>15548</v>
      </c>
      <c r="H20" s="13">
        <v>16713</v>
      </c>
      <c r="I20" s="13">
        <v>16521</v>
      </c>
      <c r="J20" s="13">
        <v>15856</v>
      </c>
      <c r="K20" s="13">
        <v>18399</v>
      </c>
      <c r="L20" s="13">
        <v>19157</v>
      </c>
      <c r="M20" s="13">
        <v>27499</v>
      </c>
    </row>
    <row r="21" spans="1:13" ht="13.5" customHeight="1">
      <c r="A21" s="13" t="s">
        <v>50</v>
      </c>
      <c r="B21" s="13"/>
      <c r="C21" s="13">
        <v>2851</v>
      </c>
      <c r="D21" s="13">
        <v>2504</v>
      </c>
      <c r="E21" s="13">
        <v>2868</v>
      </c>
      <c r="F21" s="13">
        <v>3019</v>
      </c>
      <c r="G21" s="13">
        <v>3075</v>
      </c>
      <c r="H21" s="13">
        <v>2504</v>
      </c>
      <c r="I21" s="13">
        <v>2511</v>
      </c>
      <c r="J21" s="13">
        <v>2492</v>
      </c>
      <c r="K21" s="13">
        <v>2606</v>
      </c>
      <c r="L21" s="13">
        <v>2697</v>
      </c>
      <c r="M21" s="13">
        <v>5230</v>
      </c>
    </row>
    <row r="22" spans="1:13" ht="13.5" customHeight="1">
      <c r="A22" s="13" t="s">
        <v>51</v>
      </c>
      <c r="B22" s="13"/>
      <c r="C22" s="13">
        <v>136.5</v>
      </c>
      <c r="D22" s="13">
        <v>136</v>
      </c>
      <c r="E22" s="13">
        <v>122</v>
      </c>
      <c r="F22" s="13">
        <v>158</v>
      </c>
      <c r="G22" s="13">
        <v>213</v>
      </c>
      <c r="H22" s="13">
        <v>197</v>
      </c>
      <c r="I22" s="13">
        <v>133</v>
      </c>
      <c r="J22" s="13">
        <v>98</v>
      </c>
      <c r="K22" s="13">
        <v>193</v>
      </c>
      <c r="L22" s="13">
        <v>143</v>
      </c>
      <c r="M22" s="13">
        <v>93</v>
      </c>
    </row>
    <row r="23" spans="1:13" ht="13.5" customHeight="1">
      <c r="A23" s="13" t="s">
        <v>52</v>
      </c>
      <c r="B23" s="13"/>
      <c r="C23" s="13">
        <v>2144</v>
      </c>
      <c r="D23" s="13">
        <v>2235</v>
      </c>
      <c r="E23" s="13">
        <v>2302</v>
      </c>
      <c r="F23" s="13">
        <v>2370</v>
      </c>
      <c r="G23" s="13">
        <v>2431</v>
      </c>
      <c r="H23" s="13">
        <v>2326</v>
      </c>
      <c r="I23" s="13">
        <v>2362</v>
      </c>
      <c r="J23" s="13">
        <v>2523</v>
      </c>
      <c r="K23" s="13">
        <v>2633</v>
      </c>
      <c r="L23" s="13">
        <v>2774</v>
      </c>
      <c r="M23" s="13">
        <v>2881</v>
      </c>
    </row>
    <row r="24" spans="1:13" ht="12.75">
      <c r="A24" s="1"/>
      <c r="B24" s="1"/>
    </row>
    <row r="25" spans="1:13" ht="12.75">
      <c r="A25" s="1"/>
      <c r="B25" s="1"/>
    </row>
    <row r="26" spans="1:13" ht="15.75">
      <c r="A26" s="30" t="s">
        <v>5</v>
      </c>
      <c r="B26" s="31"/>
      <c r="C26" s="37"/>
      <c r="D26" s="31"/>
      <c r="E26" s="31"/>
      <c r="F26" s="31"/>
      <c r="G26" s="31"/>
      <c r="H26" s="31"/>
      <c r="I26" s="31"/>
      <c r="J26" s="31"/>
      <c r="K26" s="31"/>
      <c r="L26" s="31"/>
      <c r="M26" s="31"/>
    </row>
    <row r="27" spans="1:13" ht="12.75">
      <c r="A27" s="1"/>
    </row>
    <row r="28" spans="1:13" ht="15" customHeight="1">
      <c r="A28" s="6"/>
      <c r="B28" s="7" t="s">
        <v>2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</row>
    <row r="29" spans="1:13" ht="18" customHeight="1">
      <c r="A29" s="5"/>
      <c r="B29" s="9" t="s">
        <v>3</v>
      </c>
      <c r="C29" s="33" t="s">
        <v>17</v>
      </c>
      <c r="D29" s="33" t="s">
        <v>18</v>
      </c>
      <c r="E29" s="33" t="s">
        <v>19</v>
      </c>
      <c r="F29" s="33" t="s">
        <v>20</v>
      </c>
      <c r="G29" s="33" t="s">
        <v>21</v>
      </c>
      <c r="H29" s="33" t="s">
        <v>22</v>
      </c>
      <c r="I29" s="33" t="s">
        <v>23</v>
      </c>
      <c r="J29" s="33" t="s">
        <v>24</v>
      </c>
      <c r="K29" s="33" t="s">
        <v>25</v>
      </c>
      <c r="L29" s="33" t="s">
        <v>26</v>
      </c>
      <c r="M29" s="33" t="s">
        <v>27</v>
      </c>
    </row>
    <row r="30" spans="1:13" ht="18" customHeight="1">
      <c r="A30" s="12" t="s">
        <v>53</v>
      </c>
      <c r="B30" s="16">
        <v>81.900000000000006</v>
      </c>
      <c r="C30" s="16">
        <v>52.5</v>
      </c>
      <c r="D30" s="16">
        <v>59</v>
      </c>
      <c r="E30" s="16">
        <v>67.900000000000006</v>
      </c>
      <c r="F30" s="16">
        <v>74</v>
      </c>
      <c r="G30" s="16">
        <v>74.5</v>
      </c>
      <c r="H30" s="16">
        <v>89.8</v>
      </c>
      <c r="I30" s="16">
        <v>93.1</v>
      </c>
      <c r="J30" s="16">
        <v>86.1</v>
      </c>
      <c r="K30" s="16">
        <v>93</v>
      </c>
      <c r="L30" s="16">
        <v>100</v>
      </c>
      <c r="M30" s="16">
        <v>94.443363218262292</v>
      </c>
    </row>
    <row r="31" spans="1:13" ht="13.5" customHeight="1">
      <c r="A31" s="13" t="s">
        <v>54</v>
      </c>
      <c r="B31" s="19">
        <v>18.100000000000001</v>
      </c>
      <c r="C31" s="19">
        <v>99</v>
      </c>
      <c r="D31" s="19">
        <v>110.8</v>
      </c>
      <c r="E31" s="19">
        <v>104.8</v>
      </c>
      <c r="F31" s="19">
        <v>104</v>
      </c>
      <c r="G31" s="19">
        <v>103.3</v>
      </c>
      <c r="H31" s="19">
        <v>104.7</v>
      </c>
      <c r="I31" s="19">
        <v>110.6</v>
      </c>
      <c r="J31" s="19">
        <v>107.9</v>
      </c>
      <c r="K31" s="19">
        <v>105.1</v>
      </c>
      <c r="L31" s="19">
        <v>100</v>
      </c>
      <c r="M31" s="19">
        <v>141.90610471803092</v>
      </c>
    </row>
    <row r="32" spans="1:13" s="2" customFormat="1" ht="13.5" customHeight="1">
      <c r="A32" s="14" t="s">
        <v>4</v>
      </c>
      <c r="B32" s="22">
        <v>100</v>
      </c>
      <c r="C32" s="22">
        <v>60.9</v>
      </c>
      <c r="D32" s="22">
        <v>68.3</v>
      </c>
      <c r="E32" s="22">
        <v>74.599999999999994</v>
      </c>
      <c r="F32" s="22">
        <v>79.400000000000006</v>
      </c>
      <c r="G32" s="22">
        <v>79.7</v>
      </c>
      <c r="H32" s="22">
        <v>92.5</v>
      </c>
      <c r="I32" s="22">
        <v>96.3</v>
      </c>
      <c r="J32" s="22">
        <v>90</v>
      </c>
      <c r="K32" s="22">
        <v>95.2</v>
      </c>
      <c r="L32" s="22">
        <v>100</v>
      </c>
      <c r="M32" s="22">
        <v>103.03108528186198</v>
      </c>
    </row>
    <row r="33" spans="1:2" ht="12.75">
      <c r="A33" s="1"/>
      <c r="B33" s="1"/>
    </row>
    <row r="34" spans="1:2" ht="12.75">
      <c r="A34" s="1"/>
      <c r="B34" s="1"/>
    </row>
    <row r="35" spans="1:2" ht="12.75">
      <c r="A35" s="1"/>
      <c r="B35" s="1"/>
    </row>
    <row r="36" spans="1:2" ht="12.75">
      <c r="A36" s="1"/>
      <c r="B36" s="1"/>
    </row>
    <row r="37" spans="1:2" ht="12.75">
      <c r="A37" s="1"/>
      <c r="B37" s="1"/>
    </row>
    <row r="38" spans="1:2" ht="12.75">
      <c r="A38" s="1"/>
      <c r="B38" s="1"/>
    </row>
    <row r="39" spans="1:2" ht="12.75">
      <c r="A39" s="1"/>
      <c r="B39" s="1"/>
    </row>
    <row r="40" spans="1:2" ht="12.75">
      <c r="A40" s="1"/>
      <c r="B40" s="1"/>
    </row>
    <row r="41" spans="1:2" ht="12.75">
      <c r="A41" s="1"/>
      <c r="B41" s="1"/>
    </row>
    <row r="42" spans="1:2" ht="12.75">
      <c r="A42" s="1"/>
      <c r="B42" s="1"/>
    </row>
    <row r="43" spans="1:2" ht="12.75">
      <c r="A43" s="1"/>
      <c r="B43" s="1"/>
    </row>
    <row r="44" spans="1:2" ht="12.75">
      <c r="A44" s="1"/>
      <c r="B44" s="1"/>
    </row>
    <row r="45" spans="1:2" ht="12.75">
      <c r="A45" s="1"/>
      <c r="B45" s="1"/>
    </row>
    <row r="46" spans="1:2" ht="12.75">
      <c r="A46" s="1"/>
      <c r="B46" s="1"/>
    </row>
    <row r="47" spans="1:2" ht="12.75">
      <c r="A47" s="1"/>
      <c r="B47" s="1"/>
    </row>
    <row r="48" spans="1:2" ht="12.75">
      <c r="A48" s="1"/>
      <c r="B48" s="1"/>
    </row>
    <row r="49" spans="1:2" ht="12.75">
      <c r="A49" s="1"/>
      <c r="B49" s="1"/>
    </row>
    <row r="50" spans="1:2" ht="12.75">
      <c r="A50" s="1"/>
      <c r="B50" s="1"/>
    </row>
    <row r="51" spans="1:2" ht="12.75">
      <c r="A51" s="1"/>
      <c r="B51" s="1"/>
    </row>
    <row r="52" spans="1:2" ht="12.75">
      <c r="A52" s="1"/>
      <c r="B52" s="1"/>
    </row>
    <row r="53" spans="1:2" ht="12.75">
      <c r="A53" s="1"/>
      <c r="B53" s="1"/>
    </row>
    <row r="54" spans="1:2" ht="12.75">
      <c r="A54" s="1"/>
      <c r="B54" s="1"/>
    </row>
    <row r="55" spans="1:2" ht="12.75">
      <c r="A55" s="1"/>
      <c r="B55" s="1"/>
    </row>
    <row r="56" spans="1:2" ht="12.75">
      <c r="A56" s="1"/>
      <c r="B56" s="1"/>
    </row>
    <row r="57" spans="1:2" ht="12.75">
      <c r="A57" s="1"/>
      <c r="B57" s="1"/>
    </row>
    <row r="58" spans="1:2" ht="12.75">
      <c r="A58" s="1"/>
      <c r="B58" s="1"/>
    </row>
    <row r="59" spans="1:2" ht="12.75">
      <c r="A59" s="1"/>
      <c r="B59" s="1"/>
    </row>
    <row r="60" spans="1:2" ht="12.75">
      <c r="A60" s="1"/>
      <c r="B60" s="1"/>
    </row>
    <row r="61" spans="1:2" ht="12.75">
      <c r="A61" s="1"/>
      <c r="B61" s="1"/>
    </row>
    <row r="62" spans="1:2" ht="12.75">
      <c r="A62" s="1"/>
      <c r="B62" s="1"/>
    </row>
    <row r="63" spans="1:2" ht="12.75">
      <c r="A63" s="1"/>
      <c r="B63" s="1"/>
    </row>
    <row r="64" spans="1:2" ht="12.75">
      <c r="A64" s="1"/>
      <c r="B64" s="1"/>
    </row>
    <row r="65" spans="1:2" ht="12.75">
      <c r="A65" s="1"/>
      <c r="B65" s="1"/>
    </row>
  </sheetData>
  <phoneticPr fontId="0" type="noConversion"/>
  <printOptions horizontalCentered="1"/>
  <pageMargins left="0" right="0" top="0.5" bottom="0.5" header="0.5" footer="0.25"/>
  <pageSetup scale="95" firstPageNumber="2" orientation="landscape" useFirstPageNumber="1" r:id="rId1"/>
  <headerFooter>
    <oddHeader xml:space="preserve">&amp;C&amp;"CG Times (PCL6),Bold"&amp;12
</oddHeader>
    <oddFooter>&amp;C&amp;"Arial,Regular"&amp;P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/>
  <dimension ref="A1:X65"/>
  <sheetViews>
    <sheetView showGridLines="0" tabSelected="1" zoomScaleNormal="100" workbookViewId="0">
      <pane xSplit="2" ySplit="4" topLeftCell="C10" activePane="bottomRight" state="frozen"/>
      <selection pane="topRight" activeCell="C1" sqref="C1"/>
      <selection pane="bottomLeft" activeCell="A8" sqref="A8"/>
      <selection pane="bottomRight" activeCell="A3" sqref="A3"/>
    </sheetView>
  </sheetViews>
  <sheetFormatPr defaultColWidth="9.625" defaultRowHeight="12"/>
  <cols>
    <col min="1" max="1" width="24.5" customWidth="1"/>
    <col min="2" max="2" width="7.125" customWidth="1"/>
    <col min="3" max="24" width="7.625" customWidth="1"/>
  </cols>
  <sheetData>
    <row r="1" spans="1:24" ht="16.5" customHeight="1">
      <c r="A1" s="39" t="s">
        <v>78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4" ht="14.25" customHeight="1"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24" ht="14.25" customHeight="1">
      <c r="A3" s="1"/>
      <c r="B3" s="1"/>
    </row>
    <row r="4" spans="1:24" ht="18" customHeight="1">
      <c r="A4" s="3"/>
      <c r="B4" s="4"/>
      <c r="C4" s="32" t="s">
        <v>28</v>
      </c>
      <c r="D4" s="32" t="s">
        <v>29</v>
      </c>
      <c r="E4" s="32" t="s">
        <v>30</v>
      </c>
      <c r="F4" s="32" t="s">
        <v>31</v>
      </c>
      <c r="G4" s="32" t="s">
        <v>32</v>
      </c>
      <c r="H4" s="32" t="s">
        <v>33</v>
      </c>
      <c r="I4" s="32" t="s">
        <v>34</v>
      </c>
      <c r="J4" s="32" t="s">
        <v>36</v>
      </c>
      <c r="K4" s="32" t="s">
        <v>37</v>
      </c>
      <c r="L4" s="32" t="s">
        <v>38</v>
      </c>
      <c r="M4" s="32" t="s">
        <v>39</v>
      </c>
      <c r="N4" s="32" t="s">
        <v>74</v>
      </c>
      <c r="O4" s="32" t="s">
        <v>75</v>
      </c>
      <c r="P4" s="32" t="s">
        <v>76</v>
      </c>
      <c r="Q4" s="32" t="s">
        <v>68</v>
      </c>
      <c r="R4" s="32" t="s">
        <v>69</v>
      </c>
      <c r="S4" s="32" t="s">
        <v>70</v>
      </c>
      <c r="T4" s="32" t="s">
        <v>71</v>
      </c>
      <c r="U4" s="32" t="s">
        <v>72</v>
      </c>
      <c r="V4" s="32" t="s">
        <v>73</v>
      </c>
      <c r="W4" s="32" t="s">
        <v>77</v>
      </c>
      <c r="X4" s="32" t="s">
        <v>79</v>
      </c>
    </row>
    <row r="5" spans="1:24" ht="18" customHeight="1">
      <c r="A5" s="11" t="s">
        <v>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1:24" ht="13.5" customHeight="1">
      <c r="A6" s="38" t="s">
        <v>43</v>
      </c>
      <c r="B6" s="13"/>
      <c r="C6" s="13">
        <v>1175</v>
      </c>
      <c r="D6" s="13">
        <v>1150</v>
      </c>
      <c r="E6" s="13">
        <v>1232</v>
      </c>
      <c r="F6" s="13">
        <v>929</v>
      </c>
      <c r="G6" s="13">
        <v>1173</v>
      </c>
      <c r="H6" s="13">
        <v>1200</v>
      </c>
      <c r="I6" s="13">
        <v>980</v>
      </c>
      <c r="J6" s="13">
        <v>918</v>
      </c>
      <c r="K6" s="13">
        <v>1122.7641799999999</v>
      </c>
      <c r="L6" s="13">
        <v>843.78599999999994</v>
      </c>
      <c r="M6" s="13">
        <v>1070.1279999999999</v>
      </c>
      <c r="N6" s="13">
        <v>1078.0150000000001</v>
      </c>
      <c r="O6" s="13">
        <v>1214.125</v>
      </c>
      <c r="P6" s="13">
        <v>1186.154</v>
      </c>
      <c r="Q6" s="13">
        <v>1457.6559999999999</v>
      </c>
      <c r="R6" s="13">
        <v>1670.432</v>
      </c>
      <c r="S6" s="13">
        <v>1707.537</v>
      </c>
      <c r="T6" s="13">
        <v>1794.029</v>
      </c>
      <c r="U6" s="13">
        <v>1536.864</v>
      </c>
      <c r="V6" s="13">
        <v>1893.66256</v>
      </c>
      <c r="W6" s="13">
        <v>1803.634</v>
      </c>
      <c r="X6" s="13">
        <f>[1]A!$H$150/1000</f>
        <v>1488.96</v>
      </c>
    </row>
    <row r="7" spans="1:24" ht="13.5" customHeight="1">
      <c r="A7" s="38" t="s">
        <v>44</v>
      </c>
      <c r="B7" s="13"/>
      <c r="C7" s="13">
        <v>5572</v>
      </c>
      <c r="D7" s="13">
        <v>4046</v>
      </c>
      <c r="E7" s="13">
        <v>5227</v>
      </c>
      <c r="F7" s="13">
        <v>6265</v>
      </c>
      <c r="G7" s="13">
        <v>4931</v>
      </c>
      <c r="H7" s="13">
        <v>5221</v>
      </c>
      <c r="I7" s="13">
        <v>5866</v>
      </c>
      <c r="J7" s="13">
        <v>5618</v>
      </c>
      <c r="K7" s="13">
        <v>4039.6930000000002</v>
      </c>
      <c r="L7" s="13">
        <v>4563</v>
      </c>
      <c r="M7" s="13">
        <v>6007.7370000000001</v>
      </c>
      <c r="N7" s="13">
        <v>4159.9920000000002</v>
      </c>
      <c r="O7" s="13">
        <v>4251.8620000000001</v>
      </c>
      <c r="P7" s="13">
        <v>4073.4949999999999</v>
      </c>
      <c r="Q7" s="13">
        <v>3247.752</v>
      </c>
      <c r="R7" s="13">
        <v>3200.8429999999998</v>
      </c>
      <c r="S7" s="13">
        <v>2433.4090000000001</v>
      </c>
      <c r="T7" s="13">
        <v>2126.6759999999999</v>
      </c>
      <c r="U7" s="13">
        <v>2329.5239999999999</v>
      </c>
      <c r="V7" s="13">
        <v>1334.489</v>
      </c>
      <c r="W7" s="13">
        <v>1308.067</v>
      </c>
      <c r="X7" s="13">
        <f>[1]A!$H$272/1000</f>
        <v>273.959</v>
      </c>
    </row>
    <row r="8" spans="1:24" ht="13.5" customHeight="1">
      <c r="A8" s="38" t="s">
        <v>45</v>
      </c>
      <c r="B8" s="13"/>
      <c r="C8" s="13">
        <v>1245</v>
      </c>
      <c r="D8" s="13">
        <v>1078</v>
      </c>
      <c r="E8" s="13">
        <v>1541</v>
      </c>
      <c r="F8" s="13">
        <v>1528</v>
      </c>
      <c r="G8" s="13">
        <v>1687</v>
      </c>
      <c r="H8" s="13">
        <v>1505</v>
      </c>
      <c r="I8" s="13">
        <v>1441</v>
      </c>
      <c r="J8" s="13">
        <v>1124</v>
      </c>
      <c r="K8" s="13">
        <v>1435.279</v>
      </c>
      <c r="L8" s="13">
        <v>720.72900000000004</v>
      </c>
      <c r="M8" s="13">
        <v>964.18</v>
      </c>
      <c r="N8" s="13">
        <v>700.66499999999996</v>
      </c>
      <c r="O8" s="13">
        <v>597.62199999999996</v>
      </c>
      <c r="P8" s="13">
        <v>753.88699999999994</v>
      </c>
      <c r="Q8" s="13">
        <v>370.964</v>
      </c>
      <c r="R8" s="13">
        <v>186.10599999999999</v>
      </c>
      <c r="S8" s="13">
        <v>205.47499999999999</v>
      </c>
      <c r="T8" s="13">
        <v>222.28800000000001</v>
      </c>
      <c r="U8" s="13">
        <v>144.84700000000001</v>
      </c>
      <c r="V8" s="13">
        <v>115.029</v>
      </c>
      <c r="W8" s="13">
        <v>143.18799999999999</v>
      </c>
      <c r="X8" s="13">
        <f>[1]A!$H$273/1000</f>
        <v>61.552999999999997</v>
      </c>
    </row>
    <row r="9" spans="1:24" ht="13.5" customHeight="1">
      <c r="A9" s="38" t="s">
        <v>46</v>
      </c>
      <c r="B9" s="13"/>
      <c r="C9" s="13">
        <v>84652</v>
      </c>
      <c r="D9" s="13">
        <v>73877</v>
      </c>
      <c r="E9" s="13">
        <v>67306</v>
      </c>
      <c r="F9" s="13">
        <v>76376</v>
      </c>
      <c r="G9" s="13">
        <v>62607</v>
      </c>
      <c r="H9" s="13">
        <v>81971</v>
      </c>
      <c r="I9" s="13">
        <v>81684</v>
      </c>
      <c r="J9" s="13">
        <v>126487</v>
      </c>
      <c r="K9" s="13">
        <v>127975</v>
      </c>
      <c r="L9" s="13">
        <v>138241</v>
      </c>
      <c r="M9" s="13">
        <v>132614.777</v>
      </c>
      <c r="N9" s="13">
        <v>146942.973</v>
      </c>
      <c r="O9" s="13">
        <v>145372.04800000001</v>
      </c>
      <c r="P9" s="13">
        <v>114905.785</v>
      </c>
      <c r="Q9" s="13">
        <v>137028.215</v>
      </c>
      <c r="R9" s="13">
        <v>185640.64</v>
      </c>
      <c r="S9" s="13">
        <v>156908.34899999999</v>
      </c>
      <c r="T9" s="13">
        <v>113070.595</v>
      </c>
      <c r="U9" s="13">
        <v>152912.815</v>
      </c>
      <c r="V9" s="13">
        <v>215299.31099999999</v>
      </c>
      <c r="W9" s="13">
        <v>224300.815</v>
      </c>
      <c r="X9" s="13">
        <f>[1]A!$H$24/1000</f>
        <v>222853.39799999999</v>
      </c>
    </row>
    <row r="10" spans="1:24" ht="13.5" customHeight="1">
      <c r="A10" s="38" t="s">
        <v>47</v>
      </c>
      <c r="B10" s="13"/>
      <c r="C10" s="13">
        <v>24139</v>
      </c>
      <c r="D10" s="13">
        <v>26827</v>
      </c>
      <c r="E10" s="13">
        <v>23538</v>
      </c>
      <c r="F10" s="13">
        <v>39153</v>
      </c>
      <c r="G10" s="13">
        <v>26136</v>
      </c>
      <c r="H10" s="13">
        <v>39187</v>
      </c>
      <c r="I10" s="13">
        <v>25971</v>
      </c>
      <c r="J10" s="13">
        <v>45449</v>
      </c>
      <c r="K10" s="13">
        <v>45246</v>
      </c>
      <c r="L10" s="13">
        <v>42068</v>
      </c>
      <c r="M10" s="13">
        <v>27155.356</v>
      </c>
      <c r="N10" s="13">
        <v>45205.451999999997</v>
      </c>
      <c r="O10" s="13">
        <v>35845.114999999998</v>
      </c>
      <c r="P10" s="13">
        <v>27917.407999999999</v>
      </c>
      <c r="Q10" s="13">
        <v>35720.676200000002</v>
      </c>
      <c r="R10" s="13">
        <v>41338.6</v>
      </c>
      <c r="S10" s="13">
        <v>29487.1548</v>
      </c>
      <c r="T10" s="13">
        <v>30643.7</v>
      </c>
      <c r="U10" s="13">
        <v>30736.9</v>
      </c>
      <c r="V10" s="13">
        <v>33047.474999999999</v>
      </c>
      <c r="W10" s="13">
        <v>33871.830999999998</v>
      </c>
      <c r="X10" s="13">
        <f>[1]A!$H$48/1000</f>
        <v>39023.199999999997</v>
      </c>
    </row>
    <row r="11" spans="1:24" ht="13.5" customHeight="1">
      <c r="A11" s="38" t="s">
        <v>59</v>
      </c>
      <c r="B11" s="13"/>
      <c r="C11" s="13">
        <v>4939</v>
      </c>
      <c r="D11" s="13">
        <v>9667</v>
      </c>
      <c r="E11" s="13">
        <v>6630</v>
      </c>
      <c r="F11" s="13">
        <v>7622</v>
      </c>
      <c r="G11" s="13">
        <v>5659</v>
      </c>
      <c r="H11" s="13">
        <v>6255</v>
      </c>
      <c r="I11" s="13">
        <v>5532</v>
      </c>
      <c r="J11" s="13">
        <v>5873</v>
      </c>
      <c r="K11" s="13">
        <v>14573</v>
      </c>
      <c r="L11" s="13">
        <v>8167</v>
      </c>
      <c r="M11" s="13">
        <v>13318.25</v>
      </c>
      <c r="N11" s="13">
        <v>12479.16</v>
      </c>
      <c r="O11" s="13">
        <v>10340.35</v>
      </c>
      <c r="P11" s="13">
        <v>21238.875</v>
      </c>
      <c r="Q11" s="13">
        <v>9680.3700000000008</v>
      </c>
      <c r="R11" s="13">
        <v>11541.3</v>
      </c>
      <c r="S11" s="13">
        <v>11987.85</v>
      </c>
      <c r="T11" s="13">
        <v>11671.424999999999</v>
      </c>
      <c r="U11" s="13">
        <v>11347.1932</v>
      </c>
      <c r="V11" s="13">
        <v>14076.955</v>
      </c>
      <c r="W11" s="13">
        <v>13454.48</v>
      </c>
      <c r="X11" s="13">
        <f>[1]A!$H$74/1000</f>
        <v>5292.76</v>
      </c>
    </row>
    <row r="12" spans="1:24" ht="13.5" customHeight="1">
      <c r="A12" s="38" t="s">
        <v>48</v>
      </c>
      <c r="B12" s="13"/>
      <c r="C12" s="13">
        <v>2660</v>
      </c>
      <c r="D12" s="13">
        <v>4351</v>
      </c>
      <c r="E12" s="13">
        <v>3195</v>
      </c>
      <c r="F12" s="13">
        <v>4037</v>
      </c>
      <c r="G12" s="13">
        <v>3839</v>
      </c>
      <c r="H12" s="13">
        <v>3417</v>
      </c>
      <c r="I12" s="13">
        <v>3751</v>
      </c>
      <c r="J12" s="13">
        <v>3752</v>
      </c>
      <c r="K12" s="13">
        <v>4288</v>
      </c>
      <c r="L12" s="13">
        <v>4084.701</v>
      </c>
      <c r="M12" s="13">
        <v>5716.2539999999999</v>
      </c>
      <c r="N12" s="13">
        <v>0</v>
      </c>
      <c r="O12" s="13">
        <v>0</v>
      </c>
      <c r="P12" s="13">
        <v>5447.9759999999997</v>
      </c>
      <c r="Q12" s="13">
        <v>3892.1509999999998</v>
      </c>
      <c r="R12" s="13">
        <v>4693.8419999999996</v>
      </c>
      <c r="S12" s="13">
        <v>4337.1109999999999</v>
      </c>
      <c r="T12" s="13">
        <v>4621.1499999999996</v>
      </c>
      <c r="U12" s="13">
        <v>5014</v>
      </c>
      <c r="V12" s="13">
        <v>5370</v>
      </c>
      <c r="W12" s="13">
        <v>4664</v>
      </c>
      <c r="X12" s="13">
        <f>[1]A!$H$172/1000</f>
        <v>3636.6480000000001</v>
      </c>
    </row>
    <row r="13" spans="1:24" ht="13.5" customHeight="1">
      <c r="A13" s="38" t="s">
        <v>65</v>
      </c>
      <c r="B13" s="13"/>
      <c r="C13" s="13">
        <v>65536</v>
      </c>
      <c r="D13" s="13">
        <v>127200</v>
      </c>
      <c r="E13" s="13">
        <v>39924</v>
      </c>
      <c r="F13" s="13">
        <v>48000</v>
      </c>
      <c r="G13" s="21" t="s">
        <v>35</v>
      </c>
      <c r="H13" s="13">
        <v>56000</v>
      </c>
      <c r="I13" s="13">
        <v>111000</v>
      </c>
      <c r="J13" s="13">
        <v>86115</v>
      </c>
      <c r="K13" s="13">
        <v>57629</v>
      </c>
      <c r="L13" s="13">
        <v>57629</v>
      </c>
      <c r="M13" s="13">
        <v>150000</v>
      </c>
      <c r="N13" s="13">
        <v>145000</v>
      </c>
      <c r="O13" s="13">
        <v>165850</v>
      </c>
      <c r="P13" s="13">
        <v>158365</v>
      </c>
      <c r="Q13" s="13">
        <v>186554.2</v>
      </c>
      <c r="R13" s="13">
        <v>537589.69999999995</v>
      </c>
      <c r="S13" s="13">
        <v>242662</v>
      </c>
      <c r="T13" s="13">
        <v>242687</v>
      </c>
      <c r="U13" s="13">
        <v>247260</v>
      </c>
      <c r="V13" s="13">
        <v>384533</v>
      </c>
      <c r="W13" s="13">
        <v>266413</v>
      </c>
      <c r="X13" s="13">
        <f>[1]A!$H$286</f>
        <v>512936</v>
      </c>
    </row>
    <row r="14" spans="1:24" ht="14.25" customHeight="1">
      <c r="A14" s="14" t="s">
        <v>1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4" ht="13.5" customHeight="1">
      <c r="A15" s="13" t="s">
        <v>61</v>
      </c>
      <c r="B15" s="13"/>
      <c r="C15" s="13">
        <v>9076</v>
      </c>
      <c r="D15" s="13">
        <f>'[2]2001-2011 (INPUT)'!D306</f>
        <v>10880</v>
      </c>
      <c r="E15" s="13">
        <f>'[2]2001-2011 (INPUT)'!E306</f>
        <v>13020</v>
      </c>
      <c r="F15" s="13">
        <f>'[2]2001-2011 (INPUT)'!F306</f>
        <v>7904</v>
      </c>
      <c r="G15" s="13">
        <f>'[2]2001-2011 (INPUT)'!G306</f>
        <v>8252</v>
      </c>
      <c r="H15" s="13">
        <f>'[2]2001-2011 (INPUT)'!H306</f>
        <v>7926</v>
      </c>
      <c r="I15" s="13">
        <f>'[2]2001-2011 (INPUT)'!I306</f>
        <v>8401</v>
      </c>
      <c r="J15" s="13">
        <f>'[2]2001-2011 (INPUT)'!J306</f>
        <v>7961</v>
      </c>
      <c r="K15" s="13">
        <f>'[2]2001-2011 (INPUT)'!K306</f>
        <v>7414</v>
      </c>
      <c r="L15" s="13">
        <f>'[2]2001-2011 (INPUT)'!L306</f>
        <v>7861</v>
      </c>
      <c r="M15" s="13">
        <v>7283</v>
      </c>
      <c r="N15" s="13">
        <v>8081</v>
      </c>
      <c r="O15" s="13">
        <v>6775</v>
      </c>
      <c r="P15" s="13">
        <v>6995</v>
      </c>
      <c r="Q15" s="13">
        <v>6333</v>
      </c>
      <c r="R15" s="13">
        <v>6489</v>
      </c>
      <c r="S15" s="13">
        <v>8112</v>
      </c>
      <c r="T15" s="13">
        <v>7624</v>
      </c>
      <c r="U15" s="13">
        <v>6904</v>
      </c>
      <c r="V15" s="13">
        <v>7400</v>
      </c>
      <c r="W15" s="13">
        <v>8942</v>
      </c>
      <c r="X15" s="13">
        <f>[1]A!$H$458</f>
        <v>9265</v>
      </c>
    </row>
    <row r="16" spans="1:24" ht="13.5" customHeight="1">
      <c r="A16" s="13" t="s">
        <v>62</v>
      </c>
      <c r="B16" s="13"/>
      <c r="C16" s="13">
        <v>4066</v>
      </c>
      <c r="D16" s="13">
        <f>'[2]2001-2011 (INPUT)'!D308/1000</f>
        <v>4896</v>
      </c>
      <c r="E16" s="13">
        <f>'[2]2001-2011 (INPUT)'!E308/1000</f>
        <v>5859</v>
      </c>
      <c r="F16" s="13">
        <f>'[2]2001-2011 (INPUT)'!F308/1000</f>
        <v>3556.7280000000001</v>
      </c>
      <c r="G16" s="13">
        <f>'[2]2001-2011 (INPUT)'!G308/1000</f>
        <v>3713.4</v>
      </c>
      <c r="H16" s="13">
        <f>'[2]2001-2011 (INPUT)'!H308/1000</f>
        <v>3566.7</v>
      </c>
      <c r="I16" s="13">
        <f>'[2]2001-2011 (INPUT)'!I308/1000</f>
        <v>3780.45</v>
      </c>
      <c r="J16" s="13">
        <f>'[2]2001-2011 (INPUT)'!J308/1000</f>
        <v>3582.45</v>
      </c>
      <c r="K16" s="13">
        <f>'[2]2001-2011 (INPUT)'!K308/1000</f>
        <v>3336.48</v>
      </c>
      <c r="L16" s="13">
        <f>'[2]2001-2011 (INPUT)'!L308/1000</f>
        <v>3537.45</v>
      </c>
      <c r="M16" s="13">
        <v>3670.65</v>
      </c>
      <c r="N16" s="13">
        <v>4073.4</v>
      </c>
      <c r="O16" s="13">
        <v>3414.6</v>
      </c>
      <c r="P16" s="13">
        <v>3525.48</v>
      </c>
      <c r="Q16" s="13">
        <v>3191.8319999999999</v>
      </c>
      <c r="R16" s="13">
        <v>3270.4560000000001</v>
      </c>
      <c r="S16" s="13">
        <v>3931.2</v>
      </c>
      <c r="T16" s="13">
        <v>3842.4960000000001</v>
      </c>
      <c r="U16" s="13">
        <v>3479.85</v>
      </c>
      <c r="V16" s="13">
        <v>3385.35</v>
      </c>
      <c r="W16" s="13">
        <v>4023.9</v>
      </c>
      <c r="X16" s="13">
        <f>[1]A!$H$462/1000</f>
        <v>4169.25</v>
      </c>
    </row>
    <row r="17" spans="1:24" ht="13.5" customHeight="1">
      <c r="A17" s="13" t="s">
        <v>63</v>
      </c>
      <c r="B17" s="13"/>
      <c r="C17" s="13">
        <v>17905</v>
      </c>
      <c r="D17" s="13">
        <f>'[2]2001-2011 (INPUT)'!D319</f>
        <v>19003</v>
      </c>
      <c r="E17" s="13">
        <f>'[2]2001-2011 (INPUT)'!E319</f>
        <v>14325</v>
      </c>
      <c r="F17" s="13">
        <f>'[2]2001-2011 (INPUT)'!F319</f>
        <v>19612</v>
      </c>
      <c r="G17" s="13">
        <f>'[2]2001-2011 (INPUT)'!G319</f>
        <v>21330</v>
      </c>
      <c r="H17" s="13">
        <f>'[2]2001-2011 (INPUT)'!H319</f>
        <v>20536</v>
      </c>
      <c r="I17" s="13">
        <f>'[2]2001-2011 (INPUT)'!I319</f>
        <v>19602</v>
      </c>
      <c r="J17" s="13">
        <f>'[2]2001-2011 (INPUT)'!J319</f>
        <v>21953</v>
      </c>
      <c r="K17" s="13">
        <f>'[2]2001-2011 (INPUT)'!K319</f>
        <v>22415</v>
      </c>
      <c r="L17" s="13">
        <f>'[2]2001-2011 (INPUT)'!L319</f>
        <v>21704</v>
      </c>
      <c r="M17" s="13">
        <v>22505</v>
      </c>
      <c r="N17" s="13">
        <v>21453</v>
      </c>
      <c r="O17" s="13">
        <v>21942</v>
      </c>
      <c r="P17" s="13">
        <v>26120</v>
      </c>
      <c r="Q17" s="13">
        <v>26950</v>
      </c>
      <c r="R17" s="13">
        <v>28412</v>
      </c>
      <c r="S17" s="13">
        <v>35397</v>
      </c>
      <c r="T17" s="13">
        <v>32915</v>
      </c>
      <c r="U17" s="13">
        <v>32784</v>
      </c>
      <c r="V17" s="13">
        <v>38567</v>
      </c>
      <c r="W17" s="13">
        <v>40770</v>
      </c>
      <c r="X17" s="13">
        <f>[1]A!$H$517</f>
        <v>40778</v>
      </c>
    </row>
    <row r="18" spans="1:24" ht="13.5" customHeight="1">
      <c r="A18" s="13" t="s">
        <v>62</v>
      </c>
      <c r="B18" s="13"/>
      <c r="C18" s="13">
        <v>2149</v>
      </c>
      <c r="D18" s="13">
        <f>'[2]2001-2011 (INPUT)'!D321/1000</f>
        <v>2280.36</v>
      </c>
      <c r="E18" s="13">
        <f>'[2]2001-2011 (INPUT)'!E321/1000</f>
        <v>1719</v>
      </c>
      <c r="F18" s="13">
        <f>'[2]2001-2011 (INPUT)'!F321/1000</f>
        <v>2353.3980000000001</v>
      </c>
      <c r="G18" s="13">
        <f>'[2]2001-2011 (INPUT)'!G321/1000</f>
        <v>2559.6</v>
      </c>
      <c r="H18" s="13">
        <f>'[2]2001-2011 (INPUT)'!H321/1000</f>
        <v>2464.3200000000002</v>
      </c>
      <c r="I18" s="13">
        <f>'[2]2001-2011 (INPUT)'!I321/1000</f>
        <v>2352.2399999999998</v>
      </c>
      <c r="J18" s="13">
        <f>'[2]2001-2011 (INPUT)'!J321/1000</f>
        <v>2634.36</v>
      </c>
      <c r="K18" s="13">
        <f>'[2]2001-2011 (INPUT)'!K321/1000</f>
        <v>2689.7579999999998</v>
      </c>
      <c r="L18" s="13">
        <f>'[2]2001-2011 (INPUT)'!L321/1000</f>
        <v>2604.48</v>
      </c>
      <c r="M18" s="13">
        <v>3105.72</v>
      </c>
      <c r="N18" s="13">
        <v>4931</v>
      </c>
      <c r="O18" s="13">
        <v>5046.66</v>
      </c>
      <c r="P18" s="13">
        <v>6007.6</v>
      </c>
      <c r="Q18" s="13">
        <v>6198.5</v>
      </c>
      <c r="R18" s="13">
        <v>6534.76</v>
      </c>
      <c r="S18" s="13">
        <v>7800.6</v>
      </c>
      <c r="T18" s="13">
        <v>7570.45</v>
      </c>
      <c r="U18" s="13">
        <v>7540.2</v>
      </c>
      <c r="V18" s="13">
        <v>7713.4</v>
      </c>
      <c r="W18" s="13">
        <v>8154</v>
      </c>
      <c r="X18" s="13">
        <f>[1]A!$H$520/1000</f>
        <v>8155.6</v>
      </c>
    </row>
    <row r="19" spans="1:24" ht="13.5" customHeight="1">
      <c r="A19" s="13" t="s">
        <v>64</v>
      </c>
      <c r="B19" s="13"/>
      <c r="C19" s="15">
        <v>9210</v>
      </c>
      <c r="D19" s="15">
        <f>'[2]2001-2011 (INPUT)'!D330/1000</f>
        <v>8168.4319999999998</v>
      </c>
      <c r="E19" s="15">
        <f>'[2]2001-2011 (INPUT)'!E330/1000</f>
        <v>8588.3790000000008</v>
      </c>
      <c r="F19" s="15">
        <f>'[2]2001-2011 (INPUT)'!F330/1000</f>
        <v>8491.4629999999997</v>
      </c>
      <c r="G19" s="15">
        <f>'[2]2001-2011 (INPUT)'!G330/1000</f>
        <v>8242.5040000000008</v>
      </c>
      <c r="H19" s="15">
        <f>'[2]2001-2011 (INPUT)'!H330/1000</f>
        <v>8455.9169999999995</v>
      </c>
      <c r="I19" s="15">
        <f>'[2]2001-2011 (INPUT)'!I330/1000</f>
        <v>8329.0110000000004</v>
      </c>
      <c r="J19" s="15">
        <f>'[2]2001-2011 (INPUT)'!J330/1000</f>
        <v>8428.6110000000008</v>
      </c>
      <c r="K19" s="15">
        <f>'[2]2001-2011 (INPUT)'!K330/1000</f>
        <v>8589.5519999999997</v>
      </c>
      <c r="L19" s="15">
        <f>'[2]2001-2011 (INPUT)'!L330/1000</f>
        <v>8816.6229999999996</v>
      </c>
      <c r="M19" s="15">
        <v>8964.84</v>
      </c>
      <c r="N19" s="15">
        <v>9518.3330000000005</v>
      </c>
      <c r="O19" s="15">
        <v>10243.886</v>
      </c>
      <c r="P19" s="15">
        <v>10731.598</v>
      </c>
      <c r="Q19" s="15">
        <v>11253.593000000001</v>
      </c>
      <c r="R19" s="15">
        <v>11478.212</v>
      </c>
      <c r="S19" s="15">
        <v>11295.182000000001</v>
      </c>
      <c r="T19" s="15">
        <v>11646.663</v>
      </c>
      <c r="U19" s="15">
        <v>10426.825000000001</v>
      </c>
      <c r="V19" s="15">
        <v>10782.884</v>
      </c>
      <c r="W19" s="15">
        <v>11584.406999999999</v>
      </c>
      <c r="X19" s="15">
        <f>[1]A!$H$488/1000</f>
        <v>12021.370999999999</v>
      </c>
    </row>
    <row r="20" spans="1:24" ht="13.5" customHeight="1">
      <c r="A20" s="13" t="s">
        <v>62</v>
      </c>
      <c r="B20" s="13"/>
      <c r="C20" s="13">
        <v>30801</v>
      </c>
      <c r="D20" s="13">
        <f>'[2]2001-2011 (INPUT)'!D332/1000</f>
        <v>30048.504000000001</v>
      </c>
      <c r="E20" s="13">
        <f>'[2]2001-2011 (INPUT)'!E332/1000</f>
        <v>30740.883000000002</v>
      </c>
      <c r="F20" s="13">
        <f>'[2]2001-2011 (INPUT)'!F332/1000</f>
        <v>30488.883999999998</v>
      </c>
      <c r="G20" s="13">
        <f>'[2]2001-2011 (INPUT)'!G332/1000</f>
        <v>29880.35</v>
      </c>
      <c r="H20" s="13">
        <f>'[2]2001-2011 (INPUT)'!H332/1000</f>
        <v>29473.120999999999</v>
      </c>
      <c r="I20" s="13">
        <f>'[2]2001-2011 (INPUT)'!I332/1000</f>
        <v>27767.401999999998</v>
      </c>
      <c r="J20" s="13">
        <f>'[2]2001-2011 (INPUT)'!J332/1000</f>
        <v>28577.081999999999</v>
      </c>
      <c r="K20" s="13">
        <f>'[2]2001-2011 (INPUT)'!K332/1000</f>
        <v>30112.763999999999</v>
      </c>
      <c r="L20" s="13">
        <f>'[2]2001-2011 (INPUT)'!L332/1000</f>
        <v>30578.971000000001</v>
      </c>
      <c r="M20" s="13">
        <v>31549.690999999999</v>
      </c>
      <c r="N20" s="13">
        <v>33525.406999999999</v>
      </c>
      <c r="O20" s="13">
        <v>36660.531649999997</v>
      </c>
      <c r="P20" s="13">
        <v>38642.661999999997</v>
      </c>
      <c r="Q20" s="13">
        <v>40274.722000000002</v>
      </c>
      <c r="R20" s="13">
        <v>41556.271999999997</v>
      </c>
      <c r="S20" s="13">
        <v>41627.654999999999</v>
      </c>
      <c r="T20" s="13">
        <v>43222.033000000003</v>
      </c>
      <c r="U20" s="13">
        <v>39034.305</v>
      </c>
      <c r="V20" s="13">
        <v>40262.964</v>
      </c>
      <c r="W20" s="13">
        <v>43624.311000000002</v>
      </c>
      <c r="X20" s="13">
        <f>[1]A!$H$494/1000</f>
        <v>45811.099799999996</v>
      </c>
    </row>
    <row r="21" spans="1:24" ht="13.5" customHeight="1">
      <c r="A21" s="13" t="s">
        <v>50</v>
      </c>
      <c r="B21" s="13"/>
      <c r="C21" s="13">
        <v>7796</v>
      </c>
      <c r="D21" s="13">
        <f>'[2]2001-2011 (INPUT)'!D311/1000</f>
        <v>7584.3519999999999</v>
      </c>
      <c r="E21" s="13">
        <f>'[2]2001-2011 (INPUT)'!E311/1000</f>
        <v>7974.8670000000002</v>
      </c>
      <c r="F21" s="13">
        <f>'[2]2001-2011 (INPUT)'!F311/1000</f>
        <v>8347.3389999999999</v>
      </c>
      <c r="G21" s="13">
        <f>'[2]2001-2011 (INPUT)'!G311/1000</f>
        <v>6644.6279999999997</v>
      </c>
      <c r="H21" s="13">
        <f>'[2]2001-2011 (INPUT)'!H311/1000</f>
        <v>5965.5140000000001</v>
      </c>
      <c r="I21" s="13">
        <f>'[2]2001-2011 (INPUT)'!I311/1000</f>
        <v>6437.5929999999998</v>
      </c>
      <c r="J21" s="13">
        <f>'[2]2001-2011 (INPUT)'!J311/1000</f>
        <v>8276.8590000000004</v>
      </c>
      <c r="K21" s="13">
        <f>'[2]2001-2011 (INPUT)'!K311/1000</f>
        <v>7330.6790000000001</v>
      </c>
      <c r="L21" s="13">
        <f>'[2]2001-2011 (INPUT)'!L311/1000</f>
        <v>8697.6229999999996</v>
      </c>
      <c r="M21" s="13">
        <v>11872.766</v>
      </c>
      <c r="N21" s="13">
        <v>11027.564</v>
      </c>
      <c r="O21" s="13">
        <v>10281.393749999999</v>
      </c>
      <c r="P21" s="13">
        <v>12570.433449999999</v>
      </c>
      <c r="Q21" s="13">
        <v>12062.44</v>
      </c>
      <c r="R21" s="13">
        <v>14366.366300000002</v>
      </c>
      <c r="S21" s="13">
        <v>11008.87</v>
      </c>
      <c r="T21" s="13">
        <v>10091.341</v>
      </c>
      <c r="U21" s="13">
        <v>9968.223</v>
      </c>
      <c r="V21" s="13">
        <v>16596.1885</v>
      </c>
      <c r="W21" s="13">
        <v>11663.746999999999</v>
      </c>
      <c r="X21" s="13">
        <f>[1]A!$H$468/1000</f>
        <v>9940.9330000000009</v>
      </c>
    </row>
    <row r="22" spans="1:24" ht="13.5" customHeight="1">
      <c r="A22" s="13" t="s">
        <v>51</v>
      </c>
      <c r="B22" s="13"/>
      <c r="C22" s="13">
        <v>105</v>
      </c>
      <c r="D22" s="13">
        <f>'[2]2001-2011 (INPUT)'!D314/1000</f>
        <v>117.343</v>
      </c>
      <c r="E22" s="13">
        <f>'[2]2001-2011 (INPUT)'!E314/1000</f>
        <v>83.465999999999994</v>
      </c>
      <c r="F22" s="13">
        <f>'[2]2001-2011 (INPUT)'!F314/1000</f>
        <v>69.164000000000001</v>
      </c>
      <c r="G22" s="13">
        <f>'[2]2001-2011 (INPUT)'!G314/1000</f>
        <v>107.084</v>
      </c>
      <c r="H22" s="13">
        <f>'[2]2001-2011 (INPUT)'!H314/1000</f>
        <v>106.325</v>
      </c>
      <c r="I22" s="13">
        <f>'[2]2001-2011 (INPUT)'!I314/1000</f>
        <v>63.314999999999998</v>
      </c>
      <c r="J22" s="13">
        <f>'[2]2001-2011 (INPUT)'!J314/1000</f>
        <v>130.345</v>
      </c>
      <c r="K22" s="13">
        <f>'[2]2001-2011 (INPUT)'!K314/1000</f>
        <v>89.203000000000003</v>
      </c>
      <c r="L22" s="13">
        <f>'[2]2001-2011 (INPUT)'!L314/1000</f>
        <v>130.495</v>
      </c>
      <c r="M22" s="13">
        <v>102.83499999999999</v>
      </c>
      <c r="N22" s="13">
        <v>100.1</v>
      </c>
      <c r="O22" s="13">
        <v>64.38</v>
      </c>
      <c r="P22" s="13">
        <v>97.930999999999997</v>
      </c>
      <c r="Q22" s="13">
        <v>73.16</v>
      </c>
      <c r="R22" s="13">
        <v>83.106999999999999</v>
      </c>
      <c r="S22" s="13">
        <v>120.108</v>
      </c>
      <c r="T22" s="13">
        <v>113</v>
      </c>
      <c r="U22" s="13">
        <v>100.15900000000001</v>
      </c>
      <c r="V22" s="13">
        <v>122.547</v>
      </c>
      <c r="W22" s="13">
        <v>133.852</v>
      </c>
      <c r="X22" s="13">
        <f>[1]A!$H$525/1000</f>
        <v>138.17679999999999</v>
      </c>
    </row>
    <row r="23" spans="1:24" ht="13.5" customHeight="1">
      <c r="A23" s="13" t="s">
        <v>52</v>
      </c>
      <c r="B23" s="13"/>
      <c r="C23" s="13">
        <v>2153</v>
      </c>
      <c r="D23" s="13">
        <f>'[2]2001-2011 (INPUT)'!D335/1000</f>
        <v>2664.9279999999999</v>
      </c>
      <c r="E23" s="13">
        <f>'[2]2001-2011 (INPUT)'!E335/1000</f>
        <v>2851.2570000000001</v>
      </c>
      <c r="F23" s="13">
        <f>'[2]2001-2011 (INPUT)'!F335/1000</f>
        <v>2405.9679999999998</v>
      </c>
      <c r="G23" s="13">
        <f>'[2]2001-2011 (INPUT)'!G335/1000</f>
        <v>2640.152</v>
      </c>
      <c r="H23" s="13">
        <f>'[2]2001-2011 (INPUT)'!H335/1000</f>
        <v>2949.5369999999998</v>
      </c>
      <c r="I23" s="13">
        <f>'[2]2001-2011 (INPUT)'!I335/1000</f>
        <v>3373.8850000000002</v>
      </c>
      <c r="J23" s="13">
        <f>'[2]2001-2011 (INPUT)'!J335/1000</f>
        <v>3427.44</v>
      </c>
      <c r="K23" s="13">
        <f>'[2]2001-2011 (INPUT)'!K335/1000</f>
        <v>4033.692</v>
      </c>
      <c r="L23" s="13">
        <f>'[2]2001-2011 (INPUT)'!L335/1000</f>
        <v>3533.962</v>
      </c>
      <c r="M23" s="13">
        <v>2742.9490000000001</v>
      </c>
      <c r="N23" s="13">
        <v>3573.489</v>
      </c>
      <c r="O23" s="13">
        <v>4089.2869999999998</v>
      </c>
      <c r="P23" s="13">
        <v>4229.7820000000002</v>
      </c>
      <c r="Q23" s="13">
        <v>5778.7049999999999</v>
      </c>
      <c r="R23" s="13">
        <v>4806.2809999999999</v>
      </c>
      <c r="S23" s="13">
        <v>5105.05</v>
      </c>
      <c r="T23" s="13">
        <v>5006.1779999999999</v>
      </c>
      <c r="U23" s="13">
        <v>4942.0889999999999</v>
      </c>
      <c r="V23" s="13">
        <v>5001.3280000000004</v>
      </c>
      <c r="W23" s="13">
        <v>5206.2420000000002</v>
      </c>
      <c r="X23" s="13">
        <f>[1]A!$H$498/1000</f>
        <v>5187.8720000000003</v>
      </c>
    </row>
    <row r="24" spans="1:24" ht="12.75">
      <c r="A24" s="1"/>
      <c r="B24" s="1"/>
    </row>
    <row r="25" spans="1:24" ht="12.75">
      <c r="A25" s="1"/>
      <c r="B25" s="1"/>
    </row>
    <row r="26" spans="1:24" ht="15.75">
      <c r="A26" s="37" t="s">
        <v>5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</row>
    <row r="27" spans="1:24" ht="12.75">
      <c r="A27" s="1"/>
    </row>
    <row r="28" spans="1:24" ht="15" customHeight="1">
      <c r="A28" s="6"/>
      <c r="B28" s="7" t="s">
        <v>2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spans="1:24" ht="18" customHeight="1">
      <c r="A29" s="5"/>
      <c r="B29" s="9" t="s">
        <v>3</v>
      </c>
      <c r="C29" s="33" t="s">
        <v>28</v>
      </c>
      <c r="D29" s="33" t="s">
        <v>29</v>
      </c>
      <c r="E29" s="35" t="s">
        <v>30</v>
      </c>
      <c r="F29" s="33" t="s">
        <v>31</v>
      </c>
      <c r="G29" s="33" t="s">
        <v>32</v>
      </c>
      <c r="H29" s="33" t="s">
        <v>33</v>
      </c>
      <c r="I29" s="33" t="s">
        <v>34</v>
      </c>
      <c r="J29" s="35" t="s">
        <v>36</v>
      </c>
      <c r="K29" s="33" t="s">
        <v>37</v>
      </c>
      <c r="L29" s="33" t="s">
        <v>38</v>
      </c>
      <c r="M29" s="33" t="s">
        <v>39</v>
      </c>
      <c r="N29" s="36">
        <v>2013</v>
      </c>
      <c r="O29" s="36">
        <v>2014</v>
      </c>
      <c r="P29" s="36" t="s">
        <v>67</v>
      </c>
      <c r="Q29" s="36" t="s">
        <v>68</v>
      </c>
      <c r="R29" s="36" t="s">
        <v>69</v>
      </c>
      <c r="S29" s="36" t="s">
        <v>70</v>
      </c>
      <c r="T29" s="36" t="s">
        <v>71</v>
      </c>
      <c r="U29" s="36" t="s">
        <v>72</v>
      </c>
      <c r="V29" s="36" t="s">
        <v>73</v>
      </c>
      <c r="W29" s="36" t="s">
        <v>77</v>
      </c>
      <c r="X29" s="36" t="s">
        <v>79</v>
      </c>
    </row>
    <row r="30" spans="1:24" ht="18" customHeight="1">
      <c r="A30" s="12" t="s">
        <v>53</v>
      </c>
      <c r="B30" s="16">
        <v>81.900000000000006</v>
      </c>
      <c r="C30" s="16">
        <v>78.354246634926625</v>
      </c>
      <c r="D30" s="16">
        <v>98.659391327456291</v>
      </c>
      <c r="E30" s="17">
        <v>106.99336760937429</v>
      </c>
      <c r="F30" s="17">
        <v>106.16163687043885</v>
      </c>
      <c r="G30" s="17">
        <v>103.92822224911059</v>
      </c>
      <c r="H30" s="17">
        <v>98.208675443089263</v>
      </c>
      <c r="I30" s="17">
        <v>97.712009002096636</v>
      </c>
      <c r="J30" s="17">
        <v>101.379667417343</v>
      </c>
      <c r="K30" s="17">
        <v>112.57168555540909</v>
      </c>
      <c r="L30" s="17">
        <v>101.74366375263959</v>
      </c>
      <c r="M30" s="17">
        <v>131.09646320378238</v>
      </c>
      <c r="N30" s="18" t="s">
        <v>42</v>
      </c>
      <c r="O30" s="18" t="s">
        <v>42</v>
      </c>
      <c r="P30" s="18" t="s">
        <v>42</v>
      </c>
      <c r="Q30" s="18" t="s">
        <v>42</v>
      </c>
      <c r="R30" s="18" t="s">
        <v>42</v>
      </c>
      <c r="S30" s="18" t="s">
        <v>42</v>
      </c>
      <c r="T30" s="18" t="s">
        <v>42</v>
      </c>
      <c r="U30" s="18" t="s">
        <v>42</v>
      </c>
      <c r="V30" s="18" t="s">
        <v>42</v>
      </c>
      <c r="W30" s="18" t="s">
        <v>42</v>
      </c>
      <c r="X30" s="18" t="s">
        <v>42</v>
      </c>
    </row>
    <row r="31" spans="1:24" ht="13.5" customHeight="1">
      <c r="A31" s="13" t="s">
        <v>54</v>
      </c>
      <c r="B31" s="19">
        <v>18.100000000000001</v>
      </c>
      <c r="C31" s="19">
        <v>155.91642606261266</v>
      </c>
      <c r="D31" s="19">
        <v>160.36161135980387</v>
      </c>
      <c r="E31" s="20">
        <v>178.10827488893045</v>
      </c>
      <c r="F31" s="20">
        <v>181.20350791641053</v>
      </c>
      <c r="G31" s="20">
        <v>145.18770298971833</v>
      </c>
      <c r="H31" s="20">
        <v>148.75725167229294</v>
      </c>
      <c r="I31" s="20">
        <v>148.52103657671333</v>
      </c>
      <c r="J31" s="20">
        <v>150.49113337397841</v>
      </c>
      <c r="K31" s="20">
        <v>153.16423728520527</v>
      </c>
      <c r="L31" s="20">
        <v>155.67995436331492</v>
      </c>
      <c r="M31" s="20">
        <v>160.01971008302601</v>
      </c>
      <c r="N31" s="21" t="s">
        <v>42</v>
      </c>
      <c r="O31" s="21" t="s">
        <v>42</v>
      </c>
      <c r="P31" s="21" t="s">
        <v>42</v>
      </c>
      <c r="Q31" s="21" t="s">
        <v>42</v>
      </c>
      <c r="R31" s="21" t="s">
        <v>42</v>
      </c>
      <c r="S31" s="21" t="s">
        <v>42</v>
      </c>
      <c r="T31" s="21" t="s">
        <v>42</v>
      </c>
      <c r="U31" s="21" t="s">
        <v>42</v>
      </c>
      <c r="V31" s="21" t="s">
        <v>42</v>
      </c>
      <c r="W31" s="21" t="s">
        <v>42</v>
      </c>
      <c r="X31" s="21" t="s">
        <v>42</v>
      </c>
    </row>
    <row r="32" spans="1:24" s="2" customFormat="1" ht="13.5" customHeight="1">
      <c r="A32" s="14" t="s">
        <v>4</v>
      </c>
      <c r="B32" s="22">
        <v>100</v>
      </c>
      <c r="C32" s="22">
        <v>92.388042798497665</v>
      </c>
      <c r="D32" s="22">
        <v>109.82354871915388</v>
      </c>
      <c r="E32" s="23">
        <v>119.86061966851774</v>
      </c>
      <c r="F32" s="23">
        <v>119.73941833252393</v>
      </c>
      <c r="G32" s="23">
        <v>111.39355067078448</v>
      </c>
      <c r="H32" s="23">
        <v>107.35473632474313</v>
      </c>
      <c r="I32" s="23">
        <v>106.90519492741255</v>
      </c>
      <c r="J32" s="23">
        <v>110.26570320972503</v>
      </c>
      <c r="K32" s="23">
        <v>119.91634246085738</v>
      </c>
      <c r="L32" s="23">
        <v>111.50268437112365</v>
      </c>
      <c r="M32" s="23">
        <v>136.32972191423912</v>
      </c>
      <c r="N32" s="24" t="s">
        <v>42</v>
      </c>
      <c r="O32" s="24" t="s">
        <v>42</v>
      </c>
      <c r="P32" s="24" t="s">
        <v>42</v>
      </c>
      <c r="Q32" s="24" t="s">
        <v>42</v>
      </c>
      <c r="R32" s="24" t="s">
        <v>42</v>
      </c>
      <c r="S32" s="24" t="s">
        <v>42</v>
      </c>
      <c r="T32" s="24" t="s">
        <v>42</v>
      </c>
      <c r="U32" s="24" t="s">
        <v>42</v>
      </c>
      <c r="V32" s="24" t="s">
        <v>42</v>
      </c>
      <c r="W32" s="24" t="s">
        <v>42</v>
      </c>
      <c r="X32" s="24" t="s">
        <v>42</v>
      </c>
    </row>
    <row r="33" spans="1:2" ht="12.75">
      <c r="A33" s="1"/>
      <c r="B33" s="1"/>
    </row>
    <row r="34" spans="1:2" ht="12.75">
      <c r="A34" s="1"/>
      <c r="B34" s="1"/>
    </row>
    <row r="35" spans="1:2" ht="15" customHeight="1">
      <c r="A35" s="1" t="s">
        <v>60</v>
      </c>
      <c r="B35" s="1"/>
    </row>
    <row r="36" spans="1:2" ht="17.25" customHeight="1">
      <c r="A36" s="1" t="s">
        <v>56</v>
      </c>
      <c r="B36" s="1"/>
    </row>
    <row r="37" spans="1:2" ht="15" customHeight="1">
      <c r="A37" s="1" t="s">
        <v>55</v>
      </c>
      <c r="B37" s="1"/>
    </row>
    <row r="38" spans="1:2" ht="15.75" customHeight="1">
      <c r="A38" s="1"/>
      <c r="B38" s="1"/>
    </row>
    <row r="39" spans="1:2" ht="12.75">
      <c r="A39" s="1"/>
      <c r="B39" s="1"/>
    </row>
    <row r="40" spans="1:2" ht="12.75">
      <c r="A40" s="1"/>
      <c r="B40" s="1"/>
    </row>
    <row r="41" spans="1:2" ht="12.75">
      <c r="A41" s="1"/>
      <c r="B41" s="1"/>
    </row>
    <row r="42" spans="1:2" ht="12.75">
      <c r="A42" s="1"/>
      <c r="B42" s="1"/>
    </row>
    <row r="43" spans="1:2" ht="12.75">
      <c r="A43" s="1"/>
      <c r="B43" s="1"/>
    </row>
    <row r="44" spans="1:2" ht="12.75">
      <c r="A44" s="1"/>
      <c r="B44" s="1"/>
    </row>
    <row r="45" spans="1:2" ht="12.75">
      <c r="A45" s="1"/>
      <c r="B45" s="1"/>
    </row>
    <row r="46" spans="1:2" ht="12.75">
      <c r="A46" s="1"/>
      <c r="B46" s="1"/>
    </row>
    <row r="47" spans="1:2" ht="12.75">
      <c r="A47" s="1"/>
      <c r="B47" s="1"/>
    </row>
    <row r="48" spans="1:2" ht="12.75">
      <c r="A48" s="1"/>
      <c r="B48" s="1"/>
    </row>
    <row r="49" spans="1:2" ht="12.75">
      <c r="A49" s="1"/>
      <c r="B49" s="1"/>
    </row>
    <row r="50" spans="1:2" ht="12.75">
      <c r="A50" s="1"/>
      <c r="B50" s="1"/>
    </row>
    <row r="51" spans="1:2" ht="12.75">
      <c r="A51" s="1"/>
      <c r="B51" s="1"/>
    </row>
    <row r="52" spans="1:2" ht="12.75">
      <c r="A52" s="1"/>
      <c r="B52" s="1"/>
    </row>
    <row r="53" spans="1:2" ht="12.75">
      <c r="A53" s="1"/>
      <c r="B53" s="1"/>
    </row>
    <row r="54" spans="1:2" ht="12.75">
      <c r="A54" s="1"/>
      <c r="B54" s="1"/>
    </row>
    <row r="55" spans="1:2" ht="12.75">
      <c r="A55" s="1"/>
      <c r="B55" s="1"/>
    </row>
    <row r="56" spans="1:2" ht="12.75">
      <c r="A56" s="1"/>
      <c r="B56" s="1"/>
    </row>
    <row r="57" spans="1:2" ht="12.75">
      <c r="A57" s="1"/>
      <c r="B57" s="1"/>
    </row>
    <row r="58" spans="1:2" ht="12.75">
      <c r="A58" s="1"/>
      <c r="B58" s="1"/>
    </row>
    <row r="59" spans="1:2" ht="12.75">
      <c r="A59" s="1"/>
      <c r="B59" s="1"/>
    </row>
    <row r="60" spans="1:2" ht="12.75">
      <c r="A60" s="1"/>
      <c r="B60" s="1"/>
    </row>
    <row r="61" spans="1:2" ht="12.75">
      <c r="A61" s="1"/>
      <c r="B61" s="1"/>
    </row>
    <row r="62" spans="1:2" ht="12.75">
      <c r="A62" s="1"/>
      <c r="B62" s="1"/>
    </row>
    <row r="63" spans="1:2" ht="12.75">
      <c r="A63" s="1"/>
      <c r="B63" s="1"/>
    </row>
    <row r="64" spans="1:2" ht="12.75">
      <c r="A64" s="1"/>
      <c r="B64" s="1"/>
    </row>
    <row r="65" spans="1:2" ht="12.75">
      <c r="A65" s="1"/>
      <c r="B65" s="1"/>
    </row>
  </sheetData>
  <mergeCells count="1">
    <mergeCell ref="A1:X1"/>
  </mergeCells>
  <printOptions horizontalCentered="1"/>
  <pageMargins left="0" right="0" top="0.5" bottom="0.5" header="0.5" footer="0.25"/>
  <pageSetup scale="85" firstPageNumber="3" orientation="landscape" useFirstPageNumber="1" r:id="rId1"/>
  <headerFooter>
    <oddHeader xml:space="preserve">&amp;C&amp;"CG Times (PCL6),Bold"&amp;12
</oddHeader>
    <oddFooter>&amp;C&amp;"Arial,Regular"&amp;P</oddFooter>
  </headerFooter>
  <ignoredErrors>
    <ignoredError sqref="C29 D29:M29 C4:L4 M4 P29:R29 S29:X29 Q4:X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Agriculture Prod 1980-90</vt:lpstr>
      <vt:lpstr>Agriculture Prod 1991-01</vt:lpstr>
      <vt:lpstr>Agriculture Prod 2002-23</vt:lpstr>
      <vt:lpstr>'Agriculture Prod 1980-90'!Print_Area</vt:lpstr>
      <vt:lpstr>'Agriculture Prod 1991-01'!Print_Area</vt:lpstr>
      <vt:lpstr>'Agriculture Prod 2002-23'!Print_Area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Bryan Grant</cp:lastModifiedBy>
  <cp:lastPrinted>2015-07-30T17:24:21Z</cp:lastPrinted>
  <dcterms:created xsi:type="dcterms:W3CDTF">2001-09-06T19:45:29Z</dcterms:created>
  <dcterms:modified xsi:type="dcterms:W3CDTF">2024-04-16T21:18:33Z</dcterms:modified>
</cp:coreProperties>
</file>